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3a02e3460be74d15/PUBLIEK GEDEELD/"/>
    </mc:Choice>
  </mc:AlternateContent>
  <xr:revisionPtr revIDLastSave="0" documentId="14_{7E85F35E-F2A9-4699-B10A-E0D4A856725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Blad1" sheetId="1" r:id="rId1"/>
    <sheet name="Blad2" sheetId="3" r:id="rId2"/>
    <sheet name="Blad3" sheetId="4" r:id="rId3"/>
    <sheet name="Blad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55" i="3"/>
  <c r="F124" i="3" l="1"/>
  <c r="F123" i="3"/>
  <c r="F122" i="3"/>
  <c r="F121" i="3"/>
  <c r="F120" i="3"/>
  <c r="F117" i="3"/>
  <c r="F116" i="3"/>
  <c r="F115" i="3"/>
  <c r="F114" i="3"/>
  <c r="F113" i="3"/>
  <c r="F110" i="3"/>
  <c r="F109" i="3"/>
  <c r="F108" i="3"/>
  <c r="F107" i="3"/>
  <c r="F106" i="3"/>
  <c r="F103" i="3"/>
  <c r="F102" i="3"/>
  <c r="F101" i="3"/>
  <c r="F100" i="3"/>
  <c r="F99" i="3"/>
  <c r="F93" i="3"/>
  <c r="F92" i="3"/>
  <c r="F91" i="3"/>
  <c r="F90" i="3"/>
  <c r="F89" i="3"/>
  <c r="F86" i="3"/>
  <c r="F85" i="3"/>
  <c r="F84" i="3"/>
  <c r="F83" i="3"/>
  <c r="F82" i="3"/>
  <c r="F79" i="3"/>
  <c r="F78" i="3"/>
  <c r="F77" i="3"/>
  <c r="F76" i="3"/>
  <c r="F75" i="3"/>
  <c r="F72" i="3"/>
  <c r="F71" i="3"/>
  <c r="F70" i="3"/>
  <c r="F69" i="3"/>
  <c r="F68" i="3"/>
  <c r="F63" i="3"/>
  <c r="F62" i="3"/>
  <c r="F61" i="3"/>
  <c r="F60" i="3"/>
  <c r="F59" i="3"/>
  <c r="F56" i="3"/>
  <c r="F54" i="3"/>
  <c r="F53" i="3"/>
  <c r="F52" i="3"/>
  <c r="F49" i="3"/>
  <c r="F48" i="3"/>
  <c r="F47" i="3"/>
  <c r="F46" i="3"/>
  <c r="F45" i="3"/>
  <c r="F42" i="3"/>
  <c r="F41" i="3"/>
  <c r="F40" i="3"/>
  <c r="F39" i="3"/>
  <c r="F38" i="3"/>
  <c r="F33" i="3"/>
  <c r="F32" i="3"/>
  <c r="F31" i="3"/>
  <c r="F30" i="3"/>
  <c r="F29" i="3"/>
  <c r="F26" i="3"/>
  <c r="F25" i="3"/>
  <c r="F24" i="3"/>
  <c r="F23" i="3"/>
  <c r="F22" i="3"/>
  <c r="F19" i="3"/>
  <c r="F18" i="3"/>
  <c r="F17" i="3"/>
  <c r="F16" i="3"/>
  <c r="F15" i="3"/>
  <c r="F11" i="3"/>
  <c r="F10" i="3"/>
  <c r="F9" i="3"/>
  <c r="F8" i="3"/>
  <c r="F12" i="1"/>
  <c r="F11" i="1"/>
  <c r="F10" i="1"/>
  <c r="F9" i="1"/>
  <c r="F8" i="1"/>
  <c r="F104" i="3" l="1"/>
  <c r="F19" i="4" s="1"/>
  <c r="F80" i="3"/>
  <c r="F16" i="4" s="1"/>
  <c r="F73" i="3"/>
  <c r="F15" i="4" s="1"/>
  <c r="F50" i="3"/>
  <c r="F12" i="4" s="1"/>
  <c r="F43" i="3"/>
  <c r="F11" i="4" s="1"/>
  <c r="F20" i="3"/>
  <c r="F8" i="4" s="1"/>
  <c r="F13" i="1"/>
  <c r="F13" i="3"/>
  <c r="F7" i="4" s="1"/>
  <c r="F27" i="3"/>
  <c r="F9" i="4" s="1"/>
  <c r="F34" i="3"/>
  <c r="F10" i="4" s="1"/>
  <c r="F57" i="3"/>
  <c r="F13" i="4" s="1"/>
  <c r="F64" i="3"/>
  <c r="F14" i="4" s="1"/>
  <c r="F87" i="3"/>
  <c r="F17" i="4" s="1"/>
  <c r="F94" i="3"/>
  <c r="F18" i="4" s="1"/>
  <c r="F118" i="3"/>
  <c r="F21" i="4" s="1"/>
  <c r="F111" i="3"/>
  <c r="F20" i="4" s="1"/>
  <c r="F125" i="3"/>
  <c r="F22" i="4" s="1"/>
</calcChain>
</file>

<file path=xl/sharedStrings.xml><?xml version="1.0" encoding="utf-8"?>
<sst xmlns="http://schemas.openxmlformats.org/spreadsheetml/2006/main" count="400" uniqueCount="333">
  <si>
    <t>Naam:</t>
  </si>
  <si>
    <t>Individueel – binnen</t>
  </si>
  <si>
    <t>Zet een 1 in het vakje naast het juiste antwoord</t>
  </si>
  <si>
    <t>Meme</t>
  </si>
  <si>
    <t>1.1</t>
  </si>
  <si>
    <t>Basislevenshouding</t>
  </si>
  <si>
    <t>Mijn levenshouding wordt gevormd door: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</si>
  <si>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sterkste wint</t>
    </r>
  </si>
  <si>
    <t xml:space="preserve"> </t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</si>
  <si>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Aanvaarding; acceptatie zoals het is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</si>
  <si>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Dankbaarheid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</si>
  <si>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Alles moet blijven zoals het is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</si>
  <si>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Alles is mogelijk</t>
    </r>
  </si>
  <si>
    <t>2.1</t>
  </si>
  <si>
    <t>Bovenal wordt mijn intrinsieke motivatie bepaald door het nastreven van ...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</si>
  <si>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Betekenis en zingeving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</si>
  <si>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Bezit en kracht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</si>
  <si>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Succes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</si>
  <si>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Veiligheid en zekerheid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</si>
  <si>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Harmonie</t>
    </r>
  </si>
  <si>
    <t>1.3</t>
  </si>
  <si>
    <t>Mijn creatieve scheppingskracht volgt het principe: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</si>
  <si>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het nu meteen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</si>
  <si>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stel mij ten dienste van de toekomst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</si>
  <si>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het beste voor alle betrokkenen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</si>
  <si>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iedereen tevreden stellen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</si>
  <si>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en kan een verschil maken</t>
    </r>
  </si>
  <si>
    <t>1.4</t>
  </si>
  <si>
    <t>Ik vertrouw ...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</si>
  <si>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intuïtie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</si>
  <si>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competenties (kunnen) en mijn kennis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</si>
  <si>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het systeem, de orde, de regels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</si>
  <si>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gevoelens en relaties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</si>
  <si>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kracht, doorzettingsvermogen en mijn assertiviteit</t>
    </r>
  </si>
  <si>
    <t>Individueel - buiten</t>
  </si>
  <si>
    <t>Dit geldt voor mij in termen van zelfmanagement en vitaliteit:</t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</si>
  <si>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Mindfulness en zelfzorg voor mijn innerlijke en uiterlijke balans (natuur, yoga, meditatie)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</si>
  <si>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Snelle bevrediging van behoeften, plezierige activiteiten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</si>
  <si>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Werken en leven in balans / time management, fitness activiteiten (sport, voeding)</t>
    </r>
  </si>
  <si>
    <t>2.2</t>
  </si>
  <si>
    <t>Als ik het voortouw neem, ...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</si>
  <si>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Maak ik duidelijke beslissingen binnen het formele kader en handel consistent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</si>
  <si>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Neem ik deel aan beslissingen en bouw mee aan  een duurzame toekomst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</si>
  <si>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Ontwikkel ik doelen, strategieën en processen als basis voor zelfverantwoordelijk handelen en verantwoorde acties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</si>
  <si>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Geef ik richting en let op de implementatie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</si>
  <si>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Ben ik rolmodel en ondersteun de ‘flow’</t>
    </r>
  </si>
  <si>
    <t>2.3</t>
  </si>
  <si>
    <t>Mijn begrip van mijn rol binnen de groep:</t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</si>
  <si>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ben verantwoordelijk voor de uitvoering van taken binnen de groep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</si>
  <si>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heb overwicht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</si>
  <si>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geef zekerheid en betrouwbare grenzen</t>
    </r>
  </si>
  <si>
    <t>2.4</t>
  </si>
  <si>
    <t>Mijn aanpak van conflicten (in de werkomgeving) is: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</si>
  <si>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Escalaties via hiërarchie, conflictoplossing via vaste methodes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</si>
  <si>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dynamiek in relaties als onderdeel van conflictoplossing zien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</si>
  <si>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Conflicten dienen mijn transformatie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</si>
  <si>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feiten afstemmen en oplossingsgericht handelen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</si>
  <si>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Het conflict onder ogen zien en de strijd aan gaan</t>
    </r>
  </si>
  <si>
    <t>Collectief - buiten</t>
  </si>
  <si>
    <t>3.1</t>
  </si>
  <si>
    <t>De verdeling van middelen binnen onze groep is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</si>
  <si>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willekeurig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</si>
  <si>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flexibel en prestatiegericht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</si>
  <si>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eerlijk, participatiegericht, vertrouwend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</si>
  <si>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rigide en gecontracteerd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</si>
  <si>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transparant en consistent</t>
    </r>
  </si>
  <si>
    <t>3.2</t>
  </si>
  <si>
    <t>De besluitvorming binnen onze groep ervaar ik als volgt:</t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</si>
  <si>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Samenwerkingsprocessen, besluitvorming gebaseerd op consent principe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</si>
  <si>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Onderhuidse processen, 1 persoon beslist</t>
    </r>
  </si>
  <si>
    <t>3.3</t>
  </si>
  <si>
    <t>Onze organisatie/groep komt het dichtst bij het profiel: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</si>
  <si>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Levendige plek voor persoonlijkheidsontwikkeling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</si>
  <si>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Een thuis, opgenomen zijn in de gemeenschap</t>
    </r>
  </si>
  <si>
    <t>3.4</t>
  </si>
  <si>
    <t>We onderhouden de volgende vorm van communicatie: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</si>
  <si>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Discussie: met vragen en feitelijke beeldafstemming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</si>
  <si>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Transparante communicatie: basis voor transformatie van mensen en groepen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</si>
  <si>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Monoloog: String of statements (aaneenschakeling van uitspraken)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</si>
  <si>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Ongepland en direct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</si>
  <si>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Dialoog: contextioneel, voor wederzijds begrip</t>
    </r>
  </si>
  <si>
    <t>Collectief - binnen</t>
  </si>
  <si>
    <t>4.1</t>
  </si>
  <si>
    <t>Mijn verwachting van onze communicatiecultuur is: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</si>
  <si>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"Iedereen weet wanneer zijn bijdrage nuttig is en spreekt alleen dan. Uiteindelijk is iedereen klaar voor actie. "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</si>
  <si>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"Geen sterke inbreng. Alleen de aangewezen en beslissingsbevoegde personen spreken. Er wordt vastgehouden aan regelingen en vaste werkwijzen. "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</si>
  <si>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 Adviesgroepen geven feitelijke argumenten. Uiteindelijk hebben we een effectieve strategie."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</si>
  <si>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"Iedereen wordt gehoord en heeft de tijd om zijn standpunt te bepalen en in te brengen, uiteindelijk is iedereen tevreden. "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</si>
  <si>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"Causaal onderzoek, verwijtbaarheid en opheldering van de oorzaken achterhalen. Uiteindelijk hebben we nieuwe regels. "</t>
    </r>
  </si>
  <si>
    <t>4.2</t>
  </si>
  <si>
    <t>De werksfeer in onze organisatie/groep is: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</si>
  <si>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Vriendelijk en gemeenschapsgericht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</si>
  <si>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Inspirerend, fris, levendig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</si>
  <si>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Geroutineerd en op zichzelf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</si>
  <si>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Pragmatisch, resultaatgericht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</si>
  <si>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Gespannen</t>
    </r>
  </si>
  <si>
    <t>4.3</t>
  </si>
  <si>
    <t>Ik zie de zingeving / zelflegitimatie van onze organisatie/groep in de verklaring: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</si>
  <si>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vormen met een democratische (leer)gemeenschap en geven zo een voorbeeld van menselijk en verantwoord samenleven. "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</si>
  <si>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zorgen voor gegarandeerde kwaliteit en zorgen voor stabiliteit."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</si>
  <si>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streven naar een succesvolle organisatie"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</si>
  <si>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ontwikkelen potentieel en bieden mogelijkheden,  ter bevordering voor het ontwikkelen van een duurzame wereld en een duurzame toekomst voor alles en iedereen."</t>
    </r>
  </si>
  <si>
    <t>4.4</t>
  </si>
  <si>
    <t>De relatie met partnerorganisaties en/of  klanten ervaar ik als: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</si>
  <si>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co-creatief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</si>
  <si>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partnerschap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</si>
  <si>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afhankelijk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</si>
  <si>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gedistantieerd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</si>
  <si>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doelgericht, strategisch</t>
    </r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</si>
  <si>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sterkste wint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</si>
  <si>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Aanvaarding; acceptatie zoals het is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</si>
  <si>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Dankbaarheid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</si>
  <si>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Alles moet blijven zoals het is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</si>
  <si>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Alles is mogelijk</t>
    </r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</si>
  <si>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Betekenis en zingeving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</si>
  <si>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Bezit en kracht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</si>
  <si>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Succes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</si>
  <si>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Veiligheid en zekerheid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</si>
  <si>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Harmonie</t>
    </r>
  </si>
  <si>
    <t>Motivatie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</si>
  <si>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het nu meteen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</si>
  <si>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stel mij ten dienste van de toekomst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</si>
  <si>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het beste voor alle betrokkenen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</si>
  <si>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iedereen tevreden stellen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</si>
  <si>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wil en kan een verschil maken</t>
    </r>
  </si>
  <si>
    <t>Scheppingskracht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</si>
  <si>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intuïtie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</si>
  <si>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competenties (kunnen) en mijn kennis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</si>
  <si>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het systeem, de orde, de regels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</si>
  <si>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gevoelens en relaties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</si>
  <si>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mijn kracht, doorzettingsvermogen en mijn assertiviteit</t>
    </r>
  </si>
  <si>
    <t>Vertrouwen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</si>
  <si>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Handelen vanuit verbondenheid, volledig lichaam en gezondheidsbewustzijn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</si>
  <si>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Mindfulness en zelfzorg voor mijn innerlijke en uiterlijke balans (natuur, yoga, meditatie)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</si>
  <si>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Gericht op To-do lijstjes en checklists, vermijden van gezondheidsrisico's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</si>
  <si>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Snelle bevrediging van behoeften, plezierige activiteiten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</si>
  <si>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Werken en leven in balans / time management, fitness activiteiten (sport, voeding)</t>
    </r>
  </si>
  <si>
    <t xml:space="preserve">Zelfmanagement 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</si>
  <si>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Maak ik duidelijke beslissingen binnen het formele kader en handel consistent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</si>
  <si>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Neem ik deel aan beslissingen en bouw mee aan  een duurzame toekomst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</si>
  <si>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Ontwikkel ik doelen, strategieën en processen als basis voor zelfverantwoordelijk handelen en verantwoorde acties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</si>
  <si>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Geef ik richting en let op de implementatie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</si>
  <si>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Ben ik rolmodel en ondersteun de ‘flow’</t>
    </r>
  </si>
  <si>
    <t>Leiderschap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</si>
  <si>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waardeer iedereen en werk aan gemeenschapsvormende ervaringen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</si>
  <si>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ben verantwoordelijk voor de uitvoering van taken binnen de groep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</si>
  <si>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bevorder een diep zelfvertrouwen en open ontwerpvrijheid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</si>
  <si>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heb overwicht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</si>
  <si>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geef zekerheid en betrouwbare grenzen</t>
    </r>
  </si>
  <si>
    <t>Rolverhouding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</si>
  <si>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Escalaties via hiërarchie, conflictoplossing via vaste methodes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</si>
  <si>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dynamiek in relaties als onderdeel van conflictoplossing zien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</si>
  <si>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Conflicten dienen mijn transformatie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</si>
  <si>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De feiten afstemmen en oplossingsgericht handelen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</si>
  <si>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Het conflict onder ogen zien en de strijd aan gaan</t>
    </r>
  </si>
  <si>
    <t>Conflicthantering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</si>
  <si>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willekeurig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</si>
  <si>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flexibel en prestatiegericht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</si>
  <si>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eerlijk, participatiegericht, vertrouwend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</si>
  <si>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rigide en gecontracteerd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</si>
  <si>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transparant en consistent</t>
    </r>
  </si>
  <si>
    <t>Distributie hulpbronnen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</si>
  <si>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Zelforganiserende processen, ik beslis voor mezelf na het raadplegen van advies, competentie hiërarchie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</si>
  <si>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Effectieve objectieve processen, gegronde en meerderheidsbesluit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</si>
  <si>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 xml:space="preserve">Gestandaardiseerde processen, hiërarchisch besluitvorming, 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</si>
  <si>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Samenwerkingsprocessen, besluitvorming gebaseerd op consent principe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</si>
  <si>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Onderhuidse processen, 1 persoon beslist</t>
    </r>
  </si>
  <si>
    <t>Processen &amp; besluitvorming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</si>
  <si>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Levendige plek voor persoonlijkheidsontwikkeling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</si>
  <si>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Competentie werkplaats voor de toekomst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</si>
  <si>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Betrouwbaar woon/werk faciliteit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</si>
  <si>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Een thuis, opgenomen zijn in de gemeenschap</t>
    </r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</si>
  <si>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Discussie: met vragen en feitelijke beeldafstemming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</si>
  <si>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Transparante communicatie: basis voor transformatie van mensen en groepen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</si>
  <si>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Monoloog: String of statements (aaneenschakeling van uitspraken)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</si>
  <si>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Ongepland en direct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</si>
  <si>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Dialoog: contextioneel, voor wederzijds begrip</t>
    </r>
  </si>
  <si>
    <t>Communicatie vormen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</si>
  <si>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"Iedereen weet wanneer zijn bijdrage nuttig is en spreekt alleen dan. Uiteindelijk is iedereen klaar voor actie. "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</si>
  <si>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"Geen sterke inbreng. Alleen de aangewezen en beslissingsbevoegde personen spreken. Er wordt vastgehouden aan regelingen en vaste werkwijzen. "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</si>
  <si>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 Adviesgroepen geven feitelijke argumenten. Uiteindelijk hebben we een effectieve strategie."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</si>
  <si>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"Iedereen wordt gehoord en heeft de tijd om zijn standpunt te bepalen en in te brengen, uiteindelijk is iedereen tevreden. "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</si>
  <si>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"Causaal onderzoek, verwijtbaarheid en opheldering van de oorzaken achterhalen. Uiteindelijk hebben we nieuwe regels. "</t>
    </r>
  </si>
  <si>
    <t>Communicatie cultuur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</si>
  <si>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Vriendelijk en gemeenschapsgericht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</si>
  <si>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Inspirerend, fris, levendig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</si>
  <si>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Geroutineerd en op zichzelf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</si>
  <si>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Pragmatisch, resultaatgericht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</si>
  <si>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Gespannen</t>
    </r>
  </si>
  <si>
    <t>Werksfeer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</si>
  <si>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vormen met een democratische (leer)gemeenschap en geven zo een voorbeeld van menselijk en verantwoord samenleven. "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</si>
  <si>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zorgen voor gegarandeerde kwaliteit en zorgen voor stabiliteit."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</si>
  <si>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streven naar een succesvolle organisatie"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</si>
  <si>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"Zingeving? We volgen regels en structuur!."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</si>
  <si>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"We ontwikkelen potentieel en bieden mogelijkheden,  ter bevordering voor het ontwikkelen van een duurzame wereld en een duurzame toekomst voor alles en iedereen."</t>
    </r>
  </si>
  <si>
    <t>Legimiteit  &amp; zingeving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</si>
  <si>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co-creatief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</si>
  <si>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partnerschap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</si>
  <si>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afhankelijk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</si>
  <si>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gedistantieerd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</si>
  <si>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doelgericht, strategisch</t>
    </r>
  </si>
  <si>
    <t>Waarden</t>
  </si>
  <si>
    <t>Individueel binnen</t>
  </si>
  <si>
    <t>Individueel buiten</t>
  </si>
  <si>
    <t>Collectief buiten</t>
  </si>
  <si>
    <t>Collectief binnen</t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</si>
  <si>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Boot-Camp voor de toekomst, vastgelegd vast format</t>
    </r>
  </si>
  <si>
    <t>Ontwikkeling</t>
  </si>
  <si>
    <t>Rode meme</t>
  </si>
  <si>
    <t>Blauwe meme</t>
  </si>
  <si>
    <t>Orange meme</t>
  </si>
  <si>
    <t>Groene meme</t>
  </si>
  <si>
    <t>Gele/cyane meme</t>
  </si>
  <si>
    <t>levenshouding</t>
  </si>
  <si>
    <t>de sterkste wint</t>
  </si>
  <si>
    <t>alles moet blijven zoals het is</t>
  </si>
  <si>
    <t>alles is mogelijk</t>
  </si>
  <si>
    <t>dankbaarheid</t>
  </si>
  <si>
    <t>aanvaarding, acceptatie zoals het is</t>
  </si>
  <si>
    <t>motivatie</t>
  </si>
  <si>
    <t>bezit en kracht</t>
  </si>
  <si>
    <t>veiligheid en zekerheid</t>
  </si>
  <si>
    <t>succes</t>
  </si>
  <si>
    <t>harmonie</t>
  </si>
  <si>
    <t>betekenis en zingeving</t>
  </si>
  <si>
    <t>scheppingskracht</t>
  </si>
  <si>
    <t>nu en meteen</t>
  </si>
  <si>
    <t>iedereen tevreden stellen</t>
  </si>
  <si>
    <t>een verschil willen en kunnen maken</t>
  </si>
  <si>
    <t>het beste voor alle betrokkene willen</t>
  </si>
  <si>
    <t>ten dienste van de toekomst stellen</t>
  </si>
  <si>
    <t>vertrouwen</t>
  </si>
  <si>
    <t>op eigen kracht, doorzettingsvermogen en assertiviteit</t>
  </si>
  <si>
    <t>op het systeem, de orde, de regels</t>
  </si>
  <si>
    <t>op eigen competenties en kennis</t>
  </si>
  <si>
    <t>op gevoelens en relaties</t>
  </si>
  <si>
    <t>op (eigen) intuitie</t>
  </si>
  <si>
    <t>individueel binnen</t>
  </si>
  <si>
    <t>collectief binnen</t>
  </si>
  <si>
    <t>zelfmanagement</t>
  </si>
  <si>
    <t>werken en leven in balans</t>
  </si>
  <si>
    <t>leiderschap</t>
  </si>
  <si>
    <t>snelle bevrediging van behoeften, plezierige activiteiten</t>
  </si>
  <si>
    <t>To Do lijstjes, vermijden gezondheidsrisico's</t>
  </si>
  <si>
    <t>mindfulness en zelfzorg (natuur, yoga, etc)</t>
  </si>
  <si>
    <t>volledige lichaam- en gezondheidsbewustzijn, handelen uit verbondenheid</t>
  </si>
  <si>
    <t>richting geven en letten op implementatie</t>
  </si>
  <si>
    <t>duidelijke beslissingen binnen formele kaders</t>
  </si>
  <si>
    <t>zelfverantwoordelijk handelen en verantwoorde acties</t>
  </si>
  <si>
    <t>samen beslissen en samen bouwen aan een betere (sociale) wereld</t>
  </si>
  <si>
    <t>rolmodel en voorbeeldfuntie; de 'flow' ondersteunen</t>
  </si>
  <si>
    <t>rol binnen de groep</t>
  </si>
  <si>
    <t>overwicht en controle</t>
  </si>
  <si>
    <t>zekerheid en geven van betrouwbare grenzen</t>
  </si>
  <si>
    <t>verantwoordelijkheid nemen voor het uitvoeren van taken</t>
  </si>
  <si>
    <t>onderdeel zijn van de gemeenschap en mee doen met activiteiten</t>
  </si>
  <si>
    <t>handelen vanuit diep zelfvertrouwen en co-creatie, verbinden</t>
  </si>
  <si>
    <t>conflicthantering</t>
  </si>
  <si>
    <t>conflict onder ogen zien en strijd aangaan</t>
  </si>
  <si>
    <t>conflictoplossing via vaste methodes</t>
  </si>
  <si>
    <t>feiten afstemmen en oplossingsgericht handelen</t>
  </si>
  <si>
    <t>dynamiek in relaties als onderdeel van conflictoplossing</t>
  </si>
  <si>
    <t>conflicten dienen mijn transformatie</t>
  </si>
  <si>
    <t>communicatie cultuur</t>
  </si>
  <si>
    <t>geen sterke inbreng, beslissingsbevoegde personen spreken</t>
  </si>
  <si>
    <t>iedereen wordt gehoord, standpunten bepalen, streven naar tevredenheid</t>
  </si>
  <si>
    <t>adviesgroepen, feitelijke argumenten achterhalen, werken met strategien</t>
  </si>
  <si>
    <t>causaal onderzoek, oorzaken achterhalen, vaststellen regels</t>
  </si>
  <si>
    <t>iedereen weet en spreekt wanneer  zijn bijdrage nuttig is, gericht op actie</t>
  </si>
  <si>
    <t>werksfeer</t>
  </si>
  <si>
    <t>gespannen</t>
  </si>
  <si>
    <t>geroutineerd.op zichzelf</t>
  </si>
  <si>
    <t>pragmatisch, resultaatgericht</t>
  </si>
  <si>
    <t>vriendelijk, gemeenschapsgericht</t>
  </si>
  <si>
    <t>zingeving</t>
  </si>
  <si>
    <t>Zingeving? We volgen regels en richtlijnen!</t>
  </si>
  <si>
    <t>stabiliteit; streven naar gegarnadeerde kwaliteit van leven</t>
  </si>
  <si>
    <t>werken aan succes</t>
  </si>
  <si>
    <t>menselijk verantwoord samenleven</t>
  </si>
  <si>
    <t>ontwikkelen van potentieel,  een duurzame toekomst (voor iedereen) bevorderen</t>
  </si>
  <si>
    <t>participatie</t>
  </si>
  <si>
    <t>afhankelijk</t>
  </si>
  <si>
    <t>gedistantieerd</t>
  </si>
  <si>
    <t>doelgericht, strategisch</t>
  </si>
  <si>
    <t>partnerschap</t>
  </si>
  <si>
    <t>co-creatief</t>
  </si>
  <si>
    <t>collectief buiten</t>
  </si>
  <si>
    <t>individueel buiten</t>
  </si>
  <si>
    <t>verdeling van middelen</t>
  </si>
  <si>
    <t>willekeurig</t>
  </si>
  <si>
    <t>rigide, gecontracteerd</t>
  </si>
  <si>
    <t>flexibel, prestatiegericht</t>
  </si>
  <si>
    <t>eerlijk, participatiegericht, vertrouwend</t>
  </si>
  <si>
    <t>transparant, consistent</t>
  </si>
  <si>
    <t>besluitvorming</t>
  </si>
  <si>
    <t>onderhuidse beslissingen, 1 persoon beslist</t>
  </si>
  <si>
    <t>gestandardiseerde processen, hierarchische besluitvorming</t>
  </si>
  <si>
    <t>effectieve, objectieve processen, meerderheidsbesluit</t>
  </si>
  <si>
    <t>samenwerkingsprocessen, consent of consensus  principe</t>
  </si>
  <si>
    <t>zelforganiserende processen, deep democracy</t>
  </si>
  <si>
    <t>profiel</t>
  </si>
  <si>
    <t>bootcamp, vaste format</t>
  </si>
  <si>
    <t>betrouwbare organisatie</t>
  </si>
  <si>
    <t>competentie werkplaats</t>
  </si>
  <si>
    <t>Een thuis, opgenomen in de groep/gemeenschap</t>
  </si>
  <si>
    <t>Levendige plek voor persoonlijkheids-ontwikkeling</t>
  </si>
  <si>
    <t>communicatie vorm</t>
  </si>
  <si>
    <t>ongepland en direct</t>
  </si>
  <si>
    <t>monoloog, (aaneenschakeling van uitspraken)</t>
  </si>
  <si>
    <t>discussie; vragen en feitelijke afstemming</t>
  </si>
  <si>
    <t>dialoog; contextueel, voor wederzijds begrip</t>
  </si>
  <si>
    <t>transparante communicatie, basis voor transformatie van mensen en groepen</t>
  </si>
  <si>
    <t>1.2</t>
  </si>
  <si>
    <t>inspirerend, fris, levendig</t>
  </si>
  <si>
    <t>Mijn creatieve scheppingskracht (je inzet om iets te bereiken) volgt het principe: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</si>
  <si>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 xml:space="preserve"> Vanuit verbondenheid, volledig lichaam en gezondheidsbewustzijn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</si>
  <si>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Gericht op To-do lijstjes en checklists en het vermijden van gezondheidsrisico's</t>
    </r>
  </si>
  <si>
    <t>Dit geldt voor mij in termen van zelfmanagement, vitaliteit en gezondheid: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</si>
  <si>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waardeer iedereen en werk mee aan gemeenschapsvormende ervaringen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</si>
  <si>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Ik  straal diep zelfvertrouwen uit en ik stimuleer openheid en vrijheid binnen co-creatieve processen</t>
    </r>
  </si>
  <si>
    <t>De verdeling van geld en middelen binnen onze groep is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</si>
  <si>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Zelforganiserende processen, ik beslis voor mezelf na het raadplegen van advies, competentie hiërarchie (dus mensen met bepaalde competenties nemen daarin ook de besluiten)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</si>
  <si>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Effectieve objectieve processen volgens bepaalde richtlijnen, gegrond door feiten en argumenten en meerderheidsbesluit (besluit met de meeste stemmen)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</si>
  <si>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Gestandaardiseerde processen, hiërarchisch besluitvorming (degene met de hoogste rank besluit)</t>
    </r>
  </si>
  <si>
    <r>
      <t>3)</t>
    </r>
    <r>
      <rPr>
        <sz val="7"/>
        <color rgb="FF000000"/>
        <rFont val="Times New Roman"/>
        <family val="1"/>
      </rPr>
      <t>      </t>
    </r>
    <r>
      <rPr>
        <sz val="11"/>
        <color rgb="FF000000"/>
        <rFont val="Calibri"/>
        <family val="2"/>
      </rPr>
      <t>Aanleren van basisvaardigheden, onder andere door het steeds herhalen van bepaalde handelingen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</si>
  <si>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Betrouwbaar woon/werk/leer faciliteit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</si>
  <si>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Competentie werkplaats voor de toekomst (aanleren van zowel kennis, vaardigheden als attitudes)</t>
    </r>
  </si>
  <si>
    <t>Mijn  ervaring van onze communicatiecultuur is:</t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</si>
  <si>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"Zingeving ervaar ik niet in onze organisatie. We volgen regels en structuur!."</t>
    </r>
  </si>
  <si>
    <t>De relatie met andere, zoals partnerorganisaties en klanten, ervaar ik als:</t>
  </si>
  <si>
    <t>Participatie</t>
  </si>
  <si>
    <t>Organisatieprofiel</t>
  </si>
  <si>
    <t>Vragenlijst voor analyse en ontwikkelingstool voor organisatie en groepsontwikkeling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</si>
</sst>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rgb="FF000000"/>
      <name val="Calibri"/>
    </font>
    <font>
      <sz val="28"/>
      <color rgb="FF000000"/>
      <name val="Calibri"/>
      <family val="2"/>
    </font>
    <font>
      <sz val="16"/>
      <color rgb="FF2F5496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/>
    <xf numFmtId="43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Blad3!$F$6</c:f>
              <c:strCache>
                <c:ptCount val="1"/>
                <c:pt idx="0">
                  <c:v>Meme</c:v>
                </c:pt>
              </c:strCache>
            </c:strRef>
          </c:tx>
          <c:spPr>
            <a:ln w="9525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cat>
            <c:strRef>
              <c:f>Blad3!$E$7:$E$22</c:f>
              <c:strCache>
                <c:ptCount val="16"/>
                <c:pt idx="0">
                  <c:v>Basislevenshouding</c:v>
                </c:pt>
                <c:pt idx="1">
                  <c:v>Motivatie</c:v>
                </c:pt>
                <c:pt idx="2">
                  <c:v>Scheppingskracht</c:v>
                </c:pt>
                <c:pt idx="3">
                  <c:v>Vertrouwen</c:v>
                </c:pt>
                <c:pt idx="4">
                  <c:v>Zelfmanagement </c:v>
                </c:pt>
                <c:pt idx="5">
                  <c:v>Leiderschap</c:v>
                </c:pt>
                <c:pt idx="6">
                  <c:v>Rolverhouding</c:v>
                </c:pt>
                <c:pt idx="7">
                  <c:v>Conflicthantering</c:v>
                </c:pt>
                <c:pt idx="8">
                  <c:v>Distributie hulpbronnen</c:v>
                </c:pt>
                <c:pt idx="9">
                  <c:v>Processen &amp; besluitvorming</c:v>
                </c:pt>
                <c:pt idx="10">
                  <c:v>Organisatieprofiel</c:v>
                </c:pt>
                <c:pt idx="11">
                  <c:v>Communicatie vormen</c:v>
                </c:pt>
                <c:pt idx="12">
                  <c:v>Communicatie cultuur</c:v>
                </c:pt>
                <c:pt idx="13">
                  <c:v>Werksfeer</c:v>
                </c:pt>
                <c:pt idx="14">
                  <c:v>Legimiteit  &amp; zingeving</c:v>
                </c:pt>
                <c:pt idx="15">
                  <c:v>Participatie</c:v>
                </c:pt>
              </c:strCache>
            </c:strRef>
          </c:cat>
          <c:val>
            <c:numRef>
              <c:f>Blad3!$F$7:$F$22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5A9-B7FD-96714A8C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184026"/>
        <c:axId val="1503120890"/>
      </c:radarChart>
      <c:catAx>
        <c:axId val="131918402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03120890"/>
        <c:crosses val="autoZero"/>
        <c:auto val="1"/>
        <c:lblAlgn val="ctr"/>
        <c:lblOffset val="100"/>
        <c:noMultiLvlLbl val="1"/>
      </c:catAx>
      <c:valAx>
        <c:axId val="15031208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nl-NL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nl-NL"/>
          </a:p>
        </c:txPr>
        <c:crossAx val="131918402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Blad3!$F$6</c:f>
              <c:strCache>
                <c:ptCount val="1"/>
                <c:pt idx="0">
                  <c:v>Meme</c:v>
                </c:pt>
              </c:strCache>
            </c:strRef>
          </c:tx>
          <c:spPr>
            <a:solidFill>
              <a:srgbClr val="4472C4">
                <a:alpha val="30000"/>
              </a:srgbClr>
            </a:solidFill>
            <a:ln w="19050" cmpd="sng">
              <a:solidFill>
                <a:srgbClr val="4472C4"/>
              </a:solidFill>
            </a:ln>
          </c:spPr>
          <c:cat>
            <c:strRef>
              <c:f>Blad3!$E$7:$E$22</c:f>
              <c:strCache>
                <c:ptCount val="16"/>
                <c:pt idx="0">
                  <c:v>Basislevenshouding</c:v>
                </c:pt>
                <c:pt idx="1">
                  <c:v>Motivatie</c:v>
                </c:pt>
                <c:pt idx="2">
                  <c:v>Scheppingskracht</c:v>
                </c:pt>
                <c:pt idx="3">
                  <c:v>Vertrouwen</c:v>
                </c:pt>
                <c:pt idx="4">
                  <c:v>Zelfmanagement </c:v>
                </c:pt>
                <c:pt idx="5">
                  <c:v>Leiderschap</c:v>
                </c:pt>
                <c:pt idx="6">
                  <c:v>Rolverhouding</c:v>
                </c:pt>
                <c:pt idx="7">
                  <c:v>Conflicthantering</c:v>
                </c:pt>
                <c:pt idx="8">
                  <c:v>Distributie hulpbronnen</c:v>
                </c:pt>
                <c:pt idx="9">
                  <c:v>Processen &amp; besluitvorming</c:v>
                </c:pt>
                <c:pt idx="10">
                  <c:v>Organisatieprofiel</c:v>
                </c:pt>
                <c:pt idx="11">
                  <c:v>Communicatie vormen</c:v>
                </c:pt>
                <c:pt idx="12">
                  <c:v>Communicatie cultuur</c:v>
                </c:pt>
                <c:pt idx="13">
                  <c:v>Werksfeer</c:v>
                </c:pt>
                <c:pt idx="14">
                  <c:v>Legimiteit  &amp; zingeving</c:v>
                </c:pt>
                <c:pt idx="15">
                  <c:v>Participatie</c:v>
                </c:pt>
              </c:strCache>
            </c:strRef>
          </c:cat>
          <c:val>
            <c:numRef>
              <c:f>Blad3!$F$7:$F$22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9-4BCC-983F-5DC3F464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470803"/>
        <c:axId val="722342465"/>
      </c:areaChart>
      <c:catAx>
        <c:axId val="2774708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nl-NL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nl-NL"/>
          </a:p>
        </c:txPr>
        <c:crossAx val="722342465"/>
        <c:crosses val="autoZero"/>
        <c:auto val="1"/>
        <c:lblAlgn val="ctr"/>
        <c:lblOffset val="100"/>
        <c:noMultiLvlLbl val="1"/>
      </c:catAx>
      <c:valAx>
        <c:axId val="72234246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nl-NL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nl-NL"/>
          </a:p>
        </c:txPr>
        <c:crossAx val="277470803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4438650" cy="2676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600075</xdr:colOff>
      <xdr:row>13</xdr:row>
      <xdr:rowOff>180975</xdr:rowOff>
    </xdr:from>
    <xdr:ext cx="4419600" cy="1885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"/>
  <sheetViews>
    <sheetView topLeftCell="A3" workbookViewId="0">
      <selection activeCell="E7" sqref="E7:E124"/>
    </sheetView>
  </sheetViews>
  <sheetFormatPr defaultColWidth="14.42578125" defaultRowHeight="15" customHeight="1" x14ac:dyDescent="0.25"/>
  <cols>
    <col min="1" max="1" width="8.85546875" customWidth="1"/>
    <col min="2" max="2" width="6.140625" customWidth="1"/>
    <col min="3" max="3" width="17.85546875" hidden="1" customWidth="1"/>
    <col min="4" max="4" width="62.85546875" customWidth="1"/>
    <col min="5" max="5" width="16.28515625" customWidth="1"/>
    <col min="6" max="6" width="11" hidden="1" customWidth="1"/>
    <col min="7" max="11" width="8.85546875" customWidth="1"/>
  </cols>
  <sheetData>
    <row r="1" spans="2:6" x14ac:dyDescent="0.25">
      <c r="D1" s="1"/>
      <c r="E1" s="1"/>
    </row>
    <row r="2" spans="2:6" ht="144" x14ac:dyDescent="0.25">
      <c r="C2" s="2"/>
      <c r="D2" s="3" t="s">
        <v>332</v>
      </c>
      <c r="E2" s="1"/>
    </row>
    <row r="3" spans="2:6" x14ac:dyDescent="0.25">
      <c r="D3" s="4"/>
      <c r="E3" s="1"/>
    </row>
    <row r="4" spans="2:6" x14ac:dyDescent="0.25">
      <c r="D4" s="4" t="s">
        <v>0</v>
      </c>
      <c r="E4" s="1"/>
    </row>
    <row r="5" spans="2:6" ht="21" x14ac:dyDescent="0.25">
      <c r="D5" s="5" t="s">
        <v>1</v>
      </c>
      <c r="E5" s="1"/>
    </row>
    <row r="6" spans="2:6" ht="45" x14ac:dyDescent="0.25">
      <c r="D6" s="4"/>
      <c r="E6" s="1" t="s">
        <v>2</v>
      </c>
      <c r="F6" t="s">
        <v>3</v>
      </c>
    </row>
    <row r="7" spans="2:6" x14ac:dyDescent="0.25">
      <c r="B7" t="s">
        <v>4</v>
      </c>
      <c r="C7" t="s">
        <v>5</v>
      </c>
      <c r="D7" s="4" t="s">
        <v>6</v>
      </c>
      <c r="E7" s="17"/>
    </row>
    <row r="8" spans="2:6" x14ac:dyDescent="0.25">
      <c r="D8" s="6" t="s">
        <v>7</v>
      </c>
      <c r="E8" s="17"/>
      <c r="F8">
        <f>+SUM(E8)* 1</f>
        <v>0</v>
      </c>
    </row>
    <row r="9" spans="2:6" x14ac:dyDescent="0.25">
      <c r="D9" s="6" t="s">
        <v>9</v>
      </c>
      <c r="E9" s="17"/>
      <c r="F9">
        <f>+SUM(E9)*5</f>
        <v>0</v>
      </c>
    </row>
    <row r="10" spans="2:6" x14ac:dyDescent="0.25">
      <c r="D10" s="6" t="s">
        <v>10</v>
      </c>
      <c r="E10" s="17"/>
      <c r="F10">
        <f>+SUM(E10)*4</f>
        <v>0</v>
      </c>
    </row>
    <row r="11" spans="2:6" x14ac:dyDescent="0.25">
      <c r="D11" s="6" t="s">
        <v>11</v>
      </c>
      <c r="E11" s="17"/>
      <c r="F11">
        <f>+SUM(E11)*2</f>
        <v>0</v>
      </c>
    </row>
    <row r="12" spans="2:6" x14ac:dyDescent="0.25">
      <c r="D12" s="6" t="s">
        <v>12</v>
      </c>
      <c r="E12" s="17"/>
      <c r="F12">
        <f>+SUM(E12)*3</f>
        <v>0</v>
      </c>
    </row>
    <row r="13" spans="2:6" x14ac:dyDescent="0.25">
      <c r="D13" s="4"/>
      <c r="E13" s="17"/>
      <c r="F13">
        <f>+SUM(F8:F12)</f>
        <v>0</v>
      </c>
    </row>
    <row r="14" spans="2:6" ht="30" x14ac:dyDescent="0.25">
      <c r="B14" t="s">
        <v>312</v>
      </c>
      <c r="D14" s="4" t="s">
        <v>14</v>
      </c>
      <c r="E14" s="17"/>
    </row>
    <row r="15" spans="2:6" x14ac:dyDescent="0.25">
      <c r="D15" s="6" t="s">
        <v>15</v>
      </c>
      <c r="E15" s="17"/>
    </row>
    <row r="16" spans="2:6" x14ac:dyDescent="0.25">
      <c r="D16" s="6" t="s">
        <v>16</v>
      </c>
      <c r="E16" s="17"/>
    </row>
    <row r="17" spans="2:5" x14ac:dyDescent="0.25">
      <c r="D17" s="6" t="s">
        <v>17</v>
      </c>
      <c r="E17" s="17"/>
    </row>
    <row r="18" spans="2:5" x14ac:dyDescent="0.25">
      <c r="D18" s="6" t="s">
        <v>18</v>
      </c>
      <c r="E18" s="17"/>
    </row>
    <row r="19" spans="2:5" x14ac:dyDescent="0.25">
      <c r="D19" s="6" t="s">
        <v>19</v>
      </c>
      <c r="E19" s="17"/>
    </row>
    <row r="20" spans="2:5" x14ac:dyDescent="0.25">
      <c r="D20" s="4"/>
      <c r="E20" s="17"/>
    </row>
    <row r="21" spans="2:5" ht="15.75" customHeight="1" x14ac:dyDescent="0.25">
      <c r="B21" t="s">
        <v>20</v>
      </c>
      <c r="D21" s="4" t="s">
        <v>314</v>
      </c>
      <c r="E21" s="17"/>
    </row>
    <row r="22" spans="2:5" ht="15.75" customHeight="1" x14ac:dyDescent="0.25">
      <c r="D22" s="6" t="s">
        <v>22</v>
      </c>
      <c r="E22" s="17"/>
    </row>
    <row r="23" spans="2:5" ht="15.75" customHeight="1" x14ac:dyDescent="0.25">
      <c r="D23" s="6" t="s">
        <v>23</v>
      </c>
      <c r="E23" s="17"/>
    </row>
    <row r="24" spans="2:5" ht="15.75" customHeight="1" x14ac:dyDescent="0.25">
      <c r="D24" s="6" t="s">
        <v>24</v>
      </c>
      <c r="E24" s="17"/>
    </row>
    <row r="25" spans="2:5" ht="15.75" customHeight="1" x14ac:dyDescent="0.25">
      <c r="D25" s="6" t="s">
        <v>25</v>
      </c>
      <c r="E25" s="17"/>
    </row>
    <row r="26" spans="2:5" ht="15.75" customHeight="1" x14ac:dyDescent="0.25">
      <c r="D26" s="6" t="s">
        <v>26</v>
      </c>
      <c r="E26" s="17"/>
    </row>
    <row r="27" spans="2:5" ht="15.75" customHeight="1" x14ac:dyDescent="0.25">
      <c r="D27" s="4"/>
      <c r="E27" s="17"/>
    </row>
    <row r="28" spans="2:5" ht="15.75" customHeight="1" x14ac:dyDescent="0.25">
      <c r="B28" t="s">
        <v>27</v>
      </c>
      <c r="D28" s="4" t="s">
        <v>28</v>
      </c>
      <c r="E28" s="17"/>
    </row>
    <row r="29" spans="2:5" ht="15.75" customHeight="1" x14ac:dyDescent="0.25">
      <c r="D29" s="6" t="s">
        <v>29</v>
      </c>
      <c r="E29" s="17"/>
    </row>
    <row r="30" spans="2:5" ht="15.75" customHeight="1" x14ac:dyDescent="0.25">
      <c r="D30" s="6" t="s">
        <v>30</v>
      </c>
      <c r="E30" s="17"/>
    </row>
    <row r="31" spans="2:5" ht="15.75" customHeight="1" x14ac:dyDescent="0.25">
      <c r="D31" s="6" t="s">
        <v>31</v>
      </c>
      <c r="E31" s="17"/>
    </row>
    <row r="32" spans="2:5" ht="15.75" customHeight="1" x14ac:dyDescent="0.25">
      <c r="D32" s="6" t="s">
        <v>32</v>
      </c>
      <c r="E32" s="17"/>
    </row>
    <row r="33" spans="2:5" ht="15.75" customHeight="1" x14ac:dyDescent="0.25">
      <c r="D33" s="6" t="s">
        <v>33</v>
      </c>
      <c r="E33" s="17"/>
    </row>
    <row r="34" spans="2:5" ht="15.75" customHeight="1" x14ac:dyDescent="0.25">
      <c r="D34" s="5"/>
      <c r="E34" s="17"/>
    </row>
    <row r="35" spans="2:5" ht="15.75" customHeight="1" x14ac:dyDescent="0.25">
      <c r="D35" s="5" t="s">
        <v>34</v>
      </c>
      <c r="E35" s="17"/>
    </row>
    <row r="36" spans="2:5" ht="15.75" customHeight="1" x14ac:dyDescent="0.25">
      <c r="D36" s="4"/>
      <c r="E36" s="17"/>
    </row>
    <row r="37" spans="2:5" ht="15.75" customHeight="1" x14ac:dyDescent="0.25">
      <c r="B37" t="s">
        <v>13</v>
      </c>
      <c r="D37" s="15" t="s">
        <v>317</v>
      </c>
      <c r="E37" s="17"/>
    </row>
    <row r="38" spans="2:5" ht="15.75" customHeight="1" x14ac:dyDescent="0.25">
      <c r="D38" s="14" t="s">
        <v>315</v>
      </c>
      <c r="E38" s="17"/>
    </row>
    <row r="39" spans="2:5" ht="29.1" customHeight="1" x14ac:dyDescent="0.25">
      <c r="D39" s="14" t="s">
        <v>36</v>
      </c>
      <c r="E39" s="17"/>
    </row>
    <row r="40" spans="2:5" ht="15.75" customHeight="1" x14ac:dyDescent="0.25">
      <c r="D40" s="14" t="s">
        <v>316</v>
      </c>
      <c r="E40" s="17"/>
    </row>
    <row r="41" spans="2:5" ht="15.75" customHeight="1" x14ac:dyDescent="0.25">
      <c r="D41" s="6" t="s">
        <v>37</v>
      </c>
      <c r="E41" s="17"/>
    </row>
    <row r="42" spans="2:5" ht="27.95" customHeight="1" x14ac:dyDescent="0.25">
      <c r="D42" s="6" t="s">
        <v>38</v>
      </c>
      <c r="E42" s="17"/>
    </row>
    <row r="43" spans="2:5" ht="15.75" customHeight="1" x14ac:dyDescent="0.25">
      <c r="D43" s="6"/>
      <c r="E43" s="17"/>
    </row>
    <row r="44" spans="2:5" ht="15.75" customHeight="1" x14ac:dyDescent="0.25">
      <c r="B44" t="s">
        <v>39</v>
      </c>
      <c r="D44" s="4" t="s">
        <v>40</v>
      </c>
      <c r="E44" s="17"/>
    </row>
    <row r="45" spans="2:5" ht="15.75" customHeight="1" x14ac:dyDescent="0.25">
      <c r="D45" s="6" t="s">
        <v>41</v>
      </c>
      <c r="E45" s="17"/>
    </row>
    <row r="46" spans="2:5" ht="15.75" customHeight="1" x14ac:dyDescent="0.25">
      <c r="D46" s="6" t="s">
        <v>42</v>
      </c>
      <c r="E46" s="17"/>
    </row>
    <row r="47" spans="2:5" ht="32.1" customHeight="1" x14ac:dyDescent="0.25">
      <c r="D47" s="6" t="s">
        <v>43</v>
      </c>
      <c r="E47" s="17"/>
    </row>
    <row r="48" spans="2:5" ht="15.75" customHeight="1" x14ac:dyDescent="0.25">
      <c r="D48" s="6" t="s">
        <v>44</v>
      </c>
      <c r="E48" s="17"/>
    </row>
    <row r="49" spans="2:5" ht="15.75" customHeight="1" x14ac:dyDescent="0.25">
      <c r="D49" s="6" t="s">
        <v>45</v>
      </c>
      <c r="E49" s="17"/>
    </row>
    <row r="50" spans="2:5" ht="15.75" customHeight="1" x14ac:dyDescent="0.25">
      <c r="D50" s="6"/>
      <c r="E50" s="17"/>
    </row>
    <row r="51" spans="2:5" ht="15.75" customHeight="1" x14ac:dyDescent="0.25">
      <c r="B51" t="s">
        <v>46</v>
      </c>
      <c r="D51" s="4" t="s">
        <v>47</v>
      </c>
      <c r="E51" s="17"/>
    </row>
    <row r="52" spans="2:5" ht="15.75" customHeight="1" x14ac:dyDescent="0.25">
      <c r="D52" s="14" t="s">
        <v>318</v>
      </c>
      <c r="E52" s="17"/>
    </row>
    <row r="53" spans="2:5" ht="15.75" customHeight="1" x14ac:dyDescent="0.25">
      <c r="D53" s="6" t="s">
        <v>48</v>
      </c>
      <c r="E53" s="17"/>
    </row>
    <row r="54" spans="2:5" ht="30" customHeight="1" x14ac:dyDescent="0.25">
      <c r="D54" s="14" t="s">
        <v>319</v>
      </c>
      <c r="E54" s="17"/>
    </row>
    <row r="55" spans="2:5" ht="15.75" customHeight="1" x14ac:dyDescent="0.25">
      <c r="D55" s="6" t="s">
        <v>49</v>
      </c>
      <c r="E55" s="17"/>
    </row>
    <row r="56" spans="2:5" ht="15.75" customHeight="1" x14ac:dyDescent="0.25">
      <c r="D56" s="6" t="s">
        <v>50</v>
      </c>
      <c r="E56" s="17"/>
    </row>
    <row r="57" spans="2:5" ht="15.75" customHeight="1" x14ac:dyDescent="0.25">
      <c r="D57" s="6"/>
      <c r="E57" s="17"/>
    </row>
    <row r="58" spans="2:5" ht="15.75" customHeight="1" x14ac:dyDescent="0.25">
      <c r="B58" t="s">
        <v>51</v>
      </c>
      <c r="D58" s="4" t="s">
        <v>52</v>
      </c>
      <c r="E58" s="17"/>
    </row>
    <row r="59" spans="2:5" ht="15.75" customHeight="1" x14ac:dyDescent="0.25">
      <c r="D59" s="6" t="s">
        <v>53</v>
      </c>
      <c r="E59" s="17"/>
    </row>
    <row r="60" spans="2:5" ht="15.75" customHeight="1" x14ac:dyDescent="0.25">
      <c r="D60" s="6" t="s">
        <v>54</v>
      </c>
      <c r="E60" s="17"/>
    </row>
    <row r="61" spans="2:5" ht="15.75" customHeight="1" x14ac:dyDescent="0.25">
      <c r="D61" s="6" t="s">
        <v>55</v>
      </c>
      <c r="E61" s="17"/>
    </row>
    <row r="62" spans="2:5" ht="15.75" customHeight="1" x14ac:dyDescent="0.25">
      <c r="D62" s="6" t="s">
        <v>56</v>
      </c>
      <c r="E62" s="17"/>
    </row>
    <row r="63" spans="2:5" ht="15.75" customHeight="1" x14ac:dyDescent="0.25">
      <c r="D63" s="6" t="s">
        <v>57</v>
      </c>
      <c r="E63" s="17"/>
    </row>
    <row r="64" spans="2:5" ht="15.75" customHeight="1" x14ac:dyDescent="0.25">
      <c r="D64" s="4"/>
      <c r="E64" s="17"/>
    </row>
    <row r="65" spans="1:11" ht="15.75" customHeight="1" x14ac:dyDescent="0.25">
      <c r="D65" s="5" t="s">
        <v>58</v>
      </c>
      <c r="E65" s="17"/>
    </row>
    <row r="66" spans="1:11" ht="15.75" customHeight="1" x14ac:dyDescent="0.25">
      <c r="D66" s="5"/>
      <c r="E66" s="17"/>
    </row>
    <row r="67" spans="1:11" ht="15.75" customHeight="1" x14ac:dyDescent="0.25">
      <c r="B67" t="s">
        <v>59</v>
      </c>
      <c r="D67" s="15" t="s">
        <v>320</v>
      </c>
      <c r="E67" s="17"/>
    </row>
    <row r="68" spans="1:11" ht="15.75" customHeight="1" x14ac:dyDescent="0.25">
      <c r="D68" s="6" t="s">
        <v>61</v>
      </c>
      <c r="E68" s="17"/>
    </row>
    <row r="69" spans="1:11" ht="15.75" customHeight="1" x14ac:dyDescent="0.25">
      <c r="D69" s="6" t="s">
        <v>62</v>
      </c>
      <c r="E69" s="17"/>
    </row>
    <row r="70" spans="1:11" ht="15.75" customHeight="1" x14ac:dyDescent="0.25">
      <c r="D70" s="6" t="s">
        <v>63</v>
      </c>
      <c r="E70" s="17"/>
    </row>
    <row r="71" spans="1:11" ht="15.75" customHeight="1" x14ac:dyDescent="0.25">
      <c r="D71" s="6" t="s">
        <v>64</v>
      </c>
      <c r="E71" s="17"/>
    </row>
    <row r="72" spans="1:11" ht="15.75" customHeight="1" x14ac:dyDescent="0.25">
      <c r="A72" s="7"/>
      <c r="D72" s="6" t="s">
        <v>65</v>
      </c>
      <c r="E72" s="18"/>
      <c r="F72" s="7"/>
      <c r="G72" s="7"/>
      <c r="H72" s="7"/>
      <c r="I72" s="7"/>
      <c r="J72" s="7"/>
      <c r="K72" s="7"/>
    </row>
    <row r="73" spans="1:11" ht="15.75" customHeight="1" x14ac:dyDescent="0.25">
      <c r="A73" s="7"/>
      <c r="D73" s="6"/>
      <c r="E73" s="19"/>
      <c r="F73" s="7"/>
      <c r="G73" s="7"/>
      <c r="H73" s="7"/>
      <c r="I73" s="7"/>
      <c r="J73" s="7"/>
      <c r="K73" s="7"/>
    </row>
    <row r="74" spans="1:11" ht="15.75" customHeight="1" x14ac:dyDescent="0.25">
      <c r="B74" t="s">
        <v>66</v>
      </c>
      <c r="D74" s="4" t="s">
        <v>67</v>
      </c>
      <c r="E74" s="17"/>
    </row>
    <row r="75" spans="1:11" ht="47.1" customHeight="1" x14ac:dyDescent="0.25">
      <c r="D75" s="14" t="s">
        <v>321</v>
      </c>
      <c r="E75" s="17"/>
    </row>
    <row r="76" spans="1:11" ht="35.1" customHeight="1" x14ac:dyDescent="0.25">
      <c r="D76" s="14" t="s">
        <v>322</v>
      </c>
      <c r="E76" s="17"/>
    </row>
    <row r="77" spans="1:11" ht="32.1" customHeight="1" x14ac:dyDescent="0.25">
      <c r="D77" s="14" t="s">
        <v>323</v>
      </c>
      <c r="E77" s="17"/>
    </row>
    <row r="78" spans="1:11" ht="15.75" customHeight="1" x14ac:dyDescent="0.25">
      <c r="D78" s="6" t="s">
        <v>68</v>
      </c>
      <c r="E78" s="17"/>
    </row>
    <row r="79" spans="1:11" ht="15.75" customHeight="1" x14ac:dyDescent="0.25">
      <c r="D79" s="6" t="s">
        <v>69</v>
      </c>
      <c r="E79" s="17"/>
    </row>
    <row r="80" spans="1:11" ht="15.75" customHeight="1" x14ac:dyDescent="0.25">
      <c r="D80" s="6"/>
      <c r="E80" s="17"/>
    </row>
    <row r="81" spans="2:5" ht="15.75" customHeight="1" x14ac:dyDescent="0.25">
      <c r="B81" t="s">
        <v>70</v>
      </c>
      <c r="D81" s="4" t="s">
        <v>71</v>
      </c>
      <c r="E81" s="17"/>
    </row>
    <row r="82" spans="2:5" ht="15.75" customHeight="1" x14ac:dyDescent="0.25">
      <c r="D82" s="6" t="s">
        <v>72</v>
      </c>
      <c r="E82" s="17"/>
    </row>
    <row r="83" spans="2:5" ht="32.1" customHeight="1" x14ac:dyDescent="0.25">
      <c r="D83" s="14" t="s">
        <v>326</v>
      </c>
      <c r="E83" s="17"/>
    </row>
    <row r="84" spans="2:5" ht="30.95" customHeight="1" x14ac:dyDescent="0.25">
      <c r="D84" s="14" t="s">
        <v>324</v>
      </c>
      <c r="E84" s="17"/>
    </row>
    <row r="85" spans="2:5" ht="15.75" customHeight="1" x14ac:dyDescent="0.25">
      <c r="D85" s="14" t="s">
        <v>325</v>
      </c>
      <c r="E85" s="17"/>
    </row>
    <row r="86" spans="2:5" ht="15.75" customHeight="1" x14ac:dyDescent="0.25">
      <c r="D86" s="6" t="s">
        <v>73</v>
      </c>
      <c r="E86" s="17"/>
    </row>
    <row r="87" spans="2:5" ht="15.75" customHeight="1" x14ac:dyDescent="0.25">
      <c r="D87" s="6"/>
      <c r="E87" s="17"/>
    </row>
    <row r="88" spans="2:5" ht="15.75" customHeight="1" x14ac:dyDescent="0.25">
      <c r="B88" t="s">
        <v>74</v>
      </c>
      <c r="D88" s="4" t="s">
        <v>75</v>
      </c>
      <c r="E88" s="17"/>
    </row>
    <row r="89" spans="2:5" ht="15.75" customHeight="1" x14ac:dyDescent="0.25">
      <c r="D89" s="6" t="s">
        <v>76</v>
      </c>
      <c r="E89" s="17"/>
    </row>
    <row r="90" spans="2:5" ht="15.75" customHeight="1" x14ac:dyDescent="0.25">
      <c r="D90" s="6" t="s">
        <v>77</v>
      </c>
      <c r="E90" s="17"/>
    </row>
    <row r="91" spans="2:5" ht="15.75" customHeight="1" x14ac:dyDescent="0.25">
      <c r="D91" s="6" t="s">
        <v>78</v>
      </c>
      <c r="E91" s="17"/>
    </row>
    <row r="92" spans="2:5" ht="15.75" customHeight="1" x14ac:dyDescent="0.25">
      <c r="D92" s="6" t="s">
        <v>79</v>
      </c>
      <c r="E92" s="17"/>
    </row>
    <row r="93" spans="2:5" ht="15.75" customHeight="1" x14ac:dyDescent="0.25">
      <c r="D93" s="6" t="s">
        <v>80</v>
      </c>
      <c r="E93" s="17"/>
    </row>
    <row r="94" spans="2:5" ht="15.75" customHeight="1" x14ac:dyDescent="0.25">
      <c r="D94" s="1"/>
      <c r="E94" s="17"/>
    </row>
    <row r="95" spans="2:5" ht="15.75" customHeight="1" x14ac:dyDescent="0.25">
      <c r="D95" s="1"/>
      <c r="E95" s="17"/>
    </row>
    <row r="96" spans="2:5" ht="15.75" customHeight="1" x14ac:dyDescent="0.25">
      <c r="D96" s="5" t="s">
        <v>81</v>
      </c>
      <c r="E96" s="17"/>
    </row>
    <row r="97" spans="2:5" ht="15.75" customHeight="1" x14ac:dyDescent="0.25">
      <c r="D97" s="5"/>
      <c r="E97" s="17"/>
    </row>
    <row r="98" spans="2:5" ht="15.75" customHeight="1" x14ac:dyDescent="0.25">
      <c r="B98" t="s">
        <v>82</v>
      </c>
      <c r="D98" s="15" t="s">
        <v>327</v>
      </c>
      <c r="E98" s="17"/>
    </row>
    <row r="99" spans="2:5" ht="27" customHeight="1" x14ac:dyDescent="0.25">
      <c r="D99" s="6" t="s">
        <v>84</v>
      </c>
      <c r="E99" s="17"/>
    </row>
    <row r="100" spans="2:5" ht="29.1" customHeight="1" x14ac:dyDescent="0.25">
      <c r="D100" s="6" t="s">
        <v>85</v>
      </c>
      <c r="E100" s="17"/>
    </row>
    <row r="101" spans="2:5" ht="29.1" customHeight="1" x14ac:dyDescent="0.25">
      <c r="D101" s="6" t="s">
        <v>86</v>
      </c>
      <c r="E101" s="17"/>
    </row>
    <row r="102" spans="2:5" ht="30" customHeight="1" x14ac:dyDescent="0.25">
      <c r="D102" s="6" t="s">
        <v>87</v>
      </c>
      <c r="E102" s="17"/>
    </row>
    <row r="103" spans="2:5" ht="27" customHeight="1" x14ac:dyDescent="0.25">
      <c r="B103" s="7"/>
      <c r="C103" s="7"/>
      <c r="D103" s="8" t="s">
        <v>88</v>
      </c>
      <c r="E103" s="17"/>
    </row>
    <row r="104" spans="2:5" ht="15.75" customHeight="1" x14ac:dyDescent="0.25">
      <c r="B104" s="7"/>
      <c r="C104" s="7"/>
      <c r="D104" s="8"/>
      <c r="E104" s="17"/>
    </row>
    <row r="105" spans="2:5" ht="15.75" customHeight="1" x14ac:dyDescent="0.25">
      <c r="B105" t="s">
        <v>89</v>
      </c>
      <c r="D105" s="4" t="s">
        <v>90</v>
      </c>
      <c r="E105" s="20"/>
    </row>
    <row r="106" spans="2:5" ht="15.75" customHeight="1" x14ac:dyDescent="0.25">
      <c r="D106" s="6" t="s">
        <v>91</v>
      </c>
      <c r="E106" s="17"/>
    </row>
    <row r="107" spans="2:5" ht="15.75" customHeight="1" x14ac:dyDescent="0.25">
      <c r="D107" s="6" t="s">
        <v>92</v>
      </c>
      <c r="E107" s="17"/>
    </row>
    <row r="108" spans="2:5" ht="15.75" customHeight="1" x14ac:dyDescent="0.25">
      <c r="D108" s="6" t="s">
        <v>93</v>
      </c>
      <c r="E108" s="17"/>
    </row>
    <row r="109" spans="2:5" ht="15.75" customHeight="1" x14ac:dyDescent="0.25">
      <c r="D109" s="6" t="s">
        <v>94</v>
      </c>
      <c r="E109" s="17"/>
    </row>
    <row r="110" spans="2:5" ht="15.75" customHeight="1" x14ac:dyDescent="0.25">
      <c r="D110" s="6" t="s">
        <v>95</v>
      </c>
      <c r="E110" s="17"/>
    </row>
    <row r="111" spans="2:5" ht="15.75" customHeight="1" x14ac:dyDescent="0.25">
      <c r="D111" s="6"/>
      <c r="E111" s="17"/>
    </row>
    <row r="112" spans="2:5" ht="15.75" customHeight="1" x14ac:dyDescent="0.25">
      <c r="B112" t="s">
        <v>96</v>
      </c>
      <c r="D112" s="6" t="s">
        <v>97</v>
      </c>
      <c r="E112" s="17"/>
    </row>
    <row r="113" spans="2:5" ht="29.1" customHeight="1" x14ac:dyDescent="0.25">
      <c r="D113" s="6" t="s">
        <v>98</v>
      </c>
      <c r="E113" s="17"/>
    </row>
    <row r="114" spans="2:5" ht="18.95" customHeight="1" x14ac:dyDescent="0.25">
      <c r="D114" s="6" t="s">
        <v>99</v>
      </c>
      <c r="E114" s="17"/>
    </row>
    <row r="115" spans="2:5" ht="15.75" customHeight="1" x14ac:dyDescent="0.25">
      <c r="D115" s="6" t="s">
        <v>100</v>
      </c>
      <c r="E115" s="17"/>
    </row>
    <row r="116" spans="2:5" ht="15.75" customHeight="1" x14ac:dyDescent="0.25">
      <c r="D116" s="14" t="s">
        <v>328</v>
      </c>
      <c r="E116" s="17"/>
    </row>
    <row r="117" spans="2:5" ht="45" customHeight="1" x14ac:dyDescent="0.25">
      <c r="D117" s="6" t="s">
        <v>101</v>
      </c>
      <c r="E117" s="17"/>
    </row>
    <row r="118" spans="2:5" ht="15.75" customHeight="1" x14ac:dyDescent="0.25">
      <c r="D118" s="6"/>
      <c r="E118" s="17"/>
    </row>
    <row r="119" spans="2:5" ht="15.75" customHeight="1" x14ac:dyDescent="0.25">
      <c r="B119" t="s">
        <v>102</v>
      </c>
      <c r="D119" s="15" t="s">
        <v>329</v>
      </c>
      <c r="E119" s="17"/>
    </row>
    <row r="120" spans="2:5" ht="15.75" customHeight="1" x14ac:dyDescent="0.25">
      <c r="D120" s="6" t="s">
        <v>104</v>
      </c>
      <c r="E120" s="17"/>
    </row>
    <row r="121" spans="2:5" ht="15.75" customHeight="1" x14ac:dyDescent="0.25">
      <c r="D121" s="6" t="s">
        <v>105</v>
      </c>
      <c r="E121" s="17"/>
    </row>
    <row r="122" spans="2:5" ht="15.75" customHeight="1" x14ac:dyDescent="0.25">
      <c r="D122" s="6" t="s">
        <v>106</v>
      </c>
      <c r="E122" s="17"/>
    </row>
    <row r="123" spans="2:5" ht="15.75" customHeight="1" x14ac:dyDescent="0.25">
      <c r="D123" s="6" t="s">
        <v>107</v>
      </c>
      <c r="E123" s="17"/>
    </row>
    <row r="124" spans="2:5" ht="15.75" customHeight="1" x14ac:dyDescent="0.25">
      <c r="D124" s="6" t="s">
        <v>108</v>
      </c>
      <c r="E124" s="17"/>
    </row>
    <row r="125" spans="2:5" ht="15.75" customHeight="1" x14ac:dyDescent="0.25">
      <c r="D125" s="4"/>
      <c r="E125" s="1"/>
    </row>
    <row r="126" spans="2:5" ht="15.75" customHeight="1" x14ac:dyDescent="0.25">
      <c r="D126" s="1"/>
      <c r="E126" s="1"/>
    </row>
    <row r="127" spans="2:5" ht="15.75" customHeight="1" x14ac:dyDescent="0.25">
      <c r="D127" s="5"/>
      <c r="E127" s="1"/>
    </row>
    <row r="128" spans="2:5" ht="15.75" customHeight="1" x14ac:dyDescent="0.25">
      <c r="D128" s="4"/>
      <c r="E128" s="1"/>
    </row>
    <row r="129" spans="2:5" ht="15.75" customHeight="1" x14ac:dyDescent="0.25">
      <c r="D129" s="6"/>
      <c r="E129" s="1"/>
    </row>
    <row r="130" spans="2:5" ht="15.75" customHeight="1" x14ac:dyDescent="0.25">
      <c r="D130" s="6"/>
      <c r="E130" s="1"/>
    </row>
    <row r="131" spans="2:5" ht="15.75" customHeight="1" x14ac:dyDescent="0.25">
      <c r="D131" s="6"/>
      <c r="E131" s="1"/>
    </row>
    <row r="132" spans="2:5" ht="15.75" customHeight="1" x14ac:dyDescent="0.25">
      <c r="D132" s="6"/>
      <c r="E132" s="1"/>
    </row>
    <row r="133" spans="2:5" ht="15.75" customHeight="1" x14ac:dyDescent="0.25">
      <c r="B133" s="7"/>
      <c r="C133" s="7"/>
      <c r="D133" s="8"/>
      <c r="E133" s="1"/>
    </row>
    <row r="134" spans="2:5" ht="15.75" customHeight="1" x14ac:dyDescent="0.25">
      <c r="B134" s="7"/>
      <c r="C134" s="7"/>
      <c r="D134" s="8"/>
      <c r="E134" s="1"/>
    </row>
    <row r="135" spans="2:5" ht="15.75" customHeight="1" x14ac:dyDescent="0.25">
      <c r="D135" s="4"/>
      <c r="E135" s="1"/>
    </row>
    <row r="136" spans="2:5" ht="15.75" customHeight="1" x14ac:dyDescent="0.25">
      <c r="D136" s="6"/>
      <c r="E136" s="1"/>
    </row>
    <row r="137" spans="2:5" ht="15.75" customHeight="1" x14ac:dyDescent="0.25">
      <c r="D137" s="6"/>
      <c r="E137" s="1"/>
    </row>
    <row r="138" spans="2:5" ht="15.75" customHeight="1" x14ac:dyDescent="0.25">
      <c r="D138" s="6"/>
      <c r="E138" s="1"/>
    </row>
    <row r="139" spans="2:5" ht="15.75" customHeight="1" x14ac:dyDescent="0.25">
      <c r="D139" s="6"/>
      <c r="E139" s="1"/>
    </row>
    <row r="140" spans="2:5" ht="15.75" customHeight="1" x14ac:dyDescent="0.25">
      <c r="D140" s="6"/>
      <c r="E140" s="1"/>
    </row>
    <row r="141" spans="2:5" ht="15.75" customHeight="1" x14ac:dyDescent="0.25">
      <c r="D141" s="6"/>
      <c r="E141" s="1"/>
    </row>
    <row r="142" spans="2:5" ht="15.75" customHeight="1" x14ac:dyDescent="0.25">
      <c r="D142" s="6"/>
      <c r="E142" s="1"/>
    </row>
    <row r="143" spans="2:5" ht="15.75" customHeight="1" x14ac:dyDescent="0.25">
      <c r="D143" s="6"/>
      <c r="E143" s="1"/>
    </row>
    <row r="144" spans="2:5" ht="15.75" customHeight="1" x14ac:dyDescent="0.25">
      <c r="D144" s="6"/>
      <c r="E144" s="1"/>
    </row>
    <row r="145" spans="4:5" ht="15.75" customHeight="1" x14ac:dyDescent="0.25">
      <c r="D145" s="6"/>
      <c r="E145" s="1"/>
    </row>
    <row r="146" spans="4:5" ht="15.75" customHeight="1" x14ac:dyDescent="0.25">
      <c r="D146" s="6"/>
      <c r="E146" s="1"/>
    </row>
    <row r="147" spans="4:5" ht="15.75" customHeight="1" x14ac:dyDescent="0.25">
      <c r="D147" s="6"/>
      <c r="E147" s="1"/>
    </row>
    <row r="148" spans="4:5" ht="15.75" customHeight="1" x14ac:dyDescent="0.25">
      <c r="D148" s="6"/>
      <c r="E148" s="1"/>
    </row>
    <row r="149" spans="4:5" ht="15.75" customHeight="1" x14ac:dyDescent="0.25">
      <c r="D149" s="4"/>
      <c r="E149" s="1"/>
    </row>
    <row r="150" spans="4:5" ht="15.75" customHeight="1" x14ac:dyDescent="0.25">
      <c r="D150" s="6"/>
      <c r="E150" s="1"/>
    </row>
    <row r="151" spans="4:5" ht="15.75" customHeight="1" x14ac:dyDescent="0.25">
      <c r="D151" s="6"/>
      <c r="E151" s="1"/>
    </row>
    <row r="152" spans="4:5" ht="15.75" customHeight="1" x14ac:dyDescent="0.25">
      <c r="D152" s="6"/>
      <c r="E152" s="1"/>
    </row>
    <row r="153" spans="4:5" ht="15.75" customHeight="1" x14ac:dyDescent="0.25">
      <c r="D153" s="6"/>
      <c r="E153" s="1"/>
    </row>
    <row r="154" spans="4:5" ht="15.75" customHeight="1" x14ac:dyDescent="0.25">
      <c r="D154" s="6"/>
      <c r="E154" s="1"/>
    </row>
    <row r="155" spans="4:5" ht="15.75" customHeight="1" x14ac:dyDescent="0.25">
      <c r="D155" s="4"/>
      <c r="E155" s="1"/>
    </row>
  </sheetData>
  <sheetProtection algorithmName="SHA-512" hashValue="/OXT4Sz5xLTddjj38tMoLuZE6kpchd+Cep/3hGlBWioH6pz9YJWovz+YqDPDjaFC1/xgM7OcoIl1Imjxqh5tWw==" saltValue="zv3xNd2K09bRSTvp1L0XSQ==" spinCount="100000" sheet="1" objects="1" scenarios="1" selectLockedCells="1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55"/>
  <sheetViews>
    <sheetView topLeftCell="A14" workbookViewId="0">
      <selection activeCell="D6" sqref="D6"/>
    </sheetView>
  </sheetViews>
  <sheetFormatPr defaultColWidth="14.42578125" defaultRowHeight="15" customHeight="1" x14ac:dyDescent="0.25"/>
  <cols>
    <col min="1" max="1" width="8.85546875" customWidth="1"/>
    <col min="2" max="2" width="6.140625" customWidth="1"/>
    <col min="3" max="3" width="17.85546875" hidden="1" customWidth="1"/>
    <col min="4" max="4" width="54.85546875" customWidth="1"/>
    <col min="5" max="5" width="20.28515625" customWidth="1"/>
    <col min="6" max="6" width="11" customWidth="1"/>
    <col min="7" max="11" width="8.85546875" customWidth="1"/>
  </cols>
  <sheetData>
    <row r="1" spans="2:6" x14ac:dyDescent="0.25">
      <c r="D1" s="1"/>
      <c r="E1" s="1"/>
    </row>
    <row r="2" spans="2:6" ht="144" x14ac:dyDescent="0.25">
      <c r="C2" s="2"/>
      <c r="D2" s="3" t="s">
        <v>332</v>
      </c>
      <c r="E2" s="1"/>
    </row>
    <row r="3" spans="2:6" x14ac:dyDescent="0.25">
      <c r="D3" s="4"/>
      <c r="E3" s="1"/>
    </row>
    <row r="4" spans="2:6" x14ac:dyDescent="0.25">
      <c r="D4" s="4" t="s">
        <v>0</v>
      </c>
      <c r="E4" s="1"/>
    </row>
    <row r="5" spans="2:6" ht="21" x14ac:dyDescent="0.25">
      <c r="D5" s="5" t="s">
        <v>1</v>
      </c>
      <c r="E5" s="1"/>
    </row>
    <row r="6" spans="2:6" x14ac:dyDescent="0.25">
      <c r="D6" s="4"/>
      <c r="E6" s="1"/>
      <c r="F6" t="s">
        <v>3</v>
      </c>
    </row>
    <row r="7" spans="2:6" x14ac:dyDescent="0.25">
      <c r="B7" t="s">
        <v>4</v>
      </c>
      <c r="C7" t="s">
        <v>5</v>
      </c>
      <c r="D7" s="4" t="s">
        <v>6</v>
      </c>
      <c r="E7" s="1"/>
    </row>
    <row r="8" spans="2:6" x14ac:dyDescent="0.25">
      <c r="D8" s="6" t="s">
        <v>109</v>
      </c>
      <c r="E8" s="1"/>
      <c r="F8">
        <f>+SUM(Blad1!E8)*1</f>
        <v>0</v>
      </c>
    </row>
    <row r="9" spans="2:6" x14ac:dyDescent="0.25">
      <c r="D9" s="6" t="s">
        <v>110</v>
      </c>
      <c r="E9" s="1"/>
      <c r="F9">
        <f>+SUM(Blad1!E9)*5</f>
        <v>0</v>
      </c>
    </row>
    <row r="10" spans="2:6" x14ac:dyDescent="0.25">
      <c r="D10" s="6" t="s">
        <v>111</v>
      </c>
      <c r="E10" s="1"/>
      <c r="F10">
        <f>+SUM(Blad1!E10)*4</f>
        <v>0</v>
      </c>
    </row>
    <row r="11" spans="2:6" x14ac:dyDescent="0.25">
      <c r="D11" s="6" t="s">
        <v>112</v>
      </c>
      <c r="E11" s="1"/>
      <c r="F11">
        <f>+SUM(Blad1!E11)*2</f>
        <v>0</v>
      </c>
    </row>
    <row r="12" spans="2:6" x14ac:dyDescent="0.25">
      <c r="D12" s="6" t="s">
        <v>113</v>
      </c>
      <c r="E12" s="1"/>
      <c r="F12">
        <f>+SUM(Blad1!E12)*3</f>
        <v>0</v>
      </c>
    </row>
    <row r="13" spans="2:6" x14ac:dyDescent="0.25">
      <c r="D13" s="4"/>
      <c r="E13" s="1" t="s">
        <v>5</v>
      </c>
      <c r="F13">
        <f>+SUM(F8:F12)</f>
        <v>0</v>
      </c>
    </row>
    <row r="14" spans="2:6" ht="30" x14ac:dyDescent="0.25">
      <c r="B14" t="s">
        <v>13</v>
      </c>
      <c r="D14" s="4" t="s">
        <v>14</v>
      </c>
      <c r="E14" s="1"/>
    </row>
    <row r="15" spans="2:6" x14ac:dyDescent="0.25">
      <c r="D15" s="6" t="s">
        <v>114</v>
      </c>
      <c r="E15" s="1"/>
      <c r="F15">
        <f>+SUM(Blad1!E15)*5</f>
        <v>0</v>
      </c>
    </row>
    <row r="16" spans="2:6" x14ac:dyDescent="0.25">
      <c r="D16" s="6" t="s">
        <v>115</v>
      </c>
      <c r="E16" s="1"/>
      <c r="F16">
        <f>+SUM(Blad1!E16)*1</f>
        <v>0</v>
      </c>
    </row>
    <row r="17" spans="2:6" x14ac:dyDescent="0.25">
      <c r="D17" s="6" t="s">
        <v>116</v>
      </c>
      <c r="E17" s="1"/>
      <c r="F17">
        <f>+SUM(Blad1!E17)*3</f>
        <v>0</v>
      </c>
    </row>
    <row r="18" spans="2:6" x14ac:dyDescent="0.25">
      <c r="D18" s="6" t="s">
        <v>117</v>
      </c>
      <c r="E18" s="1"/>
      <c r="F18">
        <f>+SUM(Blad1!E18)*2</f>
        <v>0</v>
      </c>
    </row>
    <row r="19" spans="2:6" x14ac:dyDescent="0.25">
      <c r="D19" s="6" t="s">
        <v>118</v>
      </c>
      <c r="E19" s="1"/>
      <c r="F19">
        <f>+SUM(Blad1!E19)*4</f>
        <v>0</v>
      </c>
    </row>
    <row r="20" spans="2:6" x14ac:dyDescent="0.25">
      <c r="D20" s="4"/>
      <c r="E20" s="1" t="s">
        <v>119</v>
      </c>
      <c r="F20">
        <f>+SUM(F15:F19)</f>
        <v>0</v>
      </c>
    </row>
    <row r="21" spans="2:6" ht="15.75" customHeight="1" x14ac:dyDescent="0.25">
      <c r="B21" t="s">
        <v>20</v>
      </c>
      <c r="D21" s="4" t="s">
        <v>21</v>
      </c>
      <c r="E21" s="1"/>
    </row>
    <row r="22" spans="2:6" ht="15.75" customHeight="1" x14ac:dyDescent="0.25">
      <c r="D22" s="6" t="s">
        <v>120</v>
      </c>
      <c r="E22" s="1"/>
      <c r="F22">
        <f>+SUM(Blad1!E22)*1</f>
        <v>0</v>
      </c>
    </row>
    <row r="23" spans="2:6" ht="15.75" customHeight="1" x14ac:dyDescent="0.25">
      <c r="D23" s="6" t="s">
        <v>121</v>
      </c>
      <c r="E23" s="1"/>
      <c r="F23">
        <f>+SUM(Blad1!E23)*5</f>
        <v>0</v>
      </c>
    </row>
    <row r="24" spans="2:6" ht="15.75" customHeight="1" x14ac:dyDescent="0.25">
      <c r="D24" s="6" t="s">
        <v>122</v>
      </c>
      <c r="E24" s="1"/>
      <c r="F24">
        <f>+SUM(Blad1!E24)*4</f>
        <v>0</v>
      </c>
    </row>
    <row r="25" spans="2:6" ht="15.75" customHeight="1" x14ac:dyDescent="0.25">
      <c r="D25" s="6" t="s">
        <v>123</v>
      </c>
      <c r="E25" s="1"/>
      <c r="F25">
        <f>+SUM(Blad1!E25)*2</f>
        <v>0</v>
      </c>
    </row>
    <row r="26" spans="2:6" ht="15.75" customHeight="1" x14ac:dyDescent="0.25">
      <c r="D26" s="6" t="s">
        <v>124</v>
      </c>
      <c r="E26" s="1"/>
      <c r="F26">
        <f>+SUM(Blad1!E26)*3</f>
        <v>0</v>
      </c>
    </row>
    <row r="27" spans="2:6" ht="15.75" customHeight="1" x14ac:dyDescent="0.25">
      <c r="D27" s="4"/>
      <c r="E27" s="1" t="s">
        <v>125</v>
      </c>
      <c r="F27">
        <f>+SUM(F22:F26)</f>
        <v>0</v>
      </c>
    </row>
    <row r="28" spans="2:6" ht="15.75" customHeight="1" x14ac:dyDescent="0.25">
      <c r="B28" t="s">
        <v>27</v>
      </c>
      <c r="D28" s="4" t="s">
        <v>28</v>
      </c>
      <c r="E28" s="1"/>
    </row>
    <row r="29" spans="2:6" ht="15.75" customHeight="1" x14ac:dyDescent="0.25">
      <c r="D29" s="6" t="s">
        <v>126</v>
      </c>
      <c r="E29" s="1"/>
      <c r="F29">
        <f>+SUM(Blad1!E29)*5</f>
        <v>0</v>
      </c>
    </row>
    <row r="30" spans="2:6" ht="15.75" customHeight="1" x14ac:dyDescent="0.25">
      <c r="D30" s="6" t="s">
        <v>127</v>
      </c>
      <c r="E30" s="1"/>
      <c r="F30">
        <f>+SUM(Blad1!E30)*3</f>
        <v>0</v>
      </c>
    </row>
    <row r="31" spans="2:6" ht="15.75" customHeight="1" x14ac:dyDescent="0.25">
      <c r="D31" s="6" t="s">
        <v>128</v>
      </c>
      <c r="E31" s="1"/>
      <c r="F31">
        <f>+SUM(Blad1!E31)*2</f>
        <v>0</v>
      </c>
    </row>
    <row r="32" spans="2:6" ht="15.75" customHeight="1" x14ac:dyDescent="0.25">
      <c r="D32" s="6" t="s">
        <v>129</v>
      </c>
      <c r="E32" s="1"/>
      <c r="F32">
        <f>+SUM(Blad1!E32)*4</f>
        <v>0</v>
      </c>
    </row>
    <row r="33" spans="2:6" ht="15.75" customHeight="1" x14ac:dyDescent="0.25">
      <c r="D33" s="6" t="s">
        <v>130</v>
      </c>
      <c r="E33" s="1"/>
      <c r="F33">
        <f>+SUM(Blad1!E33)*1</f>
        <v>0</v>
      </c>
    </row>
    <row r="34" spans="2:6" ht="15.75" customHeight="1" x14ac:dyDescent="0.25">
      <c r="D34" s="5"/>
      <c r="E34" s="1" t="s">
        <v>131</v>
      </c>
      <c r="F34">
        <f>+SUM(F29:F33)</f>
        <v>0</v>
      </c>
    </row>
    <row r="35" spans="2:6" ht="15.75" customHeight="1" x14ac:dyDescent="0.25">
      <c r="D35" s="5" t="s">
        <v>34</v>
      </c>
      <c r="E35" s="1"/>
    </row>
    <row r="36" spans="2:6" ht="15.75" customHeight="1" x14ac:dyDescent="0.25">
      <c r="D36" s="4"/>
      <c r="E36" s="1"/>
    </row>
    <row r="37" spans="2:6" ht="15.75" customHeight="1" x14ac:dyDescent="0.25">
      <c r="B37" t="s">
        <v>13</v>
      </c>
      <c r="D37" s="4" t="s">
        <v>35</v>
      </c>
      <c r="E37" s="1"/>
      <c r="F37" t="s">
        <v>8</v>
      </c>
    </row>
    <row r="38" spans="2:6" ht="15.75" customHeight="1" x14ac:dyDescent="0.25">
      <c r="D38" s="6" t="s">
        <v>132</v>
      </c>
      <c r="E38" s="1"/>
      <c r="F38">
        <f>+SUM(Blad1!E38)*5</f>
        <v>0</v>
      </c>
    </row>
    <row r="39" spans="2:6" ht="15.75" customHeight="1" x14ac:dyDescent="0.25">
      <c r="D39" s="6" t="s">
        <v>133</v>
      </c>
      <c r="E39" s="1"/>
      <c r="F39">
        <f>+SUM(Blad1!E39)*4</f>
        <v>0</v>
      </c>
    </row>
    <row r="40" spans="2:6" ht="15.75" customHeight="1" x14ac:dyDescent="0.25">
      <c r="D40" s="6" t="s">
        <v>134</v>
      </c>
      <c r="E40" s="1"/>
      <c r="F40">
        <f>+SUM(Blad1!E40)*2</f>
        <v>0</v>
      </c>
    </row>
    <row r="41" spans="2:6" ht="15.75" customHeight="1" x14ac:dyDescent="0.25">
      <c r="D41" s="6" t="s">
        <v>135</v>
      </c>
      <c r="E41" s="1"/>
      <c r="F41">
        <f>+SUM(Blad1!E41)*1</f>
        <v>0</v>
      </c>
    </row>
    <row r="42" spans="2:6" ht="15.75" customHeight="1" x14ac:dyDescent="0.25">
      <c r="D42" s="6" t="s">
        <v>136</v>
      </c>
      <c r="E42" s="1"/>
      <c r="F42">
        <f>+SUM(Blad1!E42)*3</f>
        <v>0</v>
      </c>
    </row>
    <row r="43" spans="2:6" ht="15.75" customHeight="1" x14ac:dyDescent="0.25">
      <c r="D43" s="6"/>
      <c r="E43" s="1" t="s">
        <v>137</v>
      </c>
      <c r="F43">
        <f>+SUM(F38:F42)</f>
        <v>0</v>
      </c>
    </row>
    <row r="44" spans="2:6" ht="15.75" customHeight="1" x14ac:dyDescent="0.25">
      <c r="B44" t="s">
        <v>39</v>
      </c>
      <c r="D44" s="4" t="s">
        <v>40</v>
      </c>
      <c r="E44" s="1"/>
    </row>
    <row r="45" spans="2:6" ht="15.75" customHeight="1" x14ac:dyDescent="0.25">
      <c r="D45" s="6" t="s">
        <v>138</v>
      </c>
      <c r="E45" s="1"/>
      <c r="F45">
        <f>+SUM(Blad1!E45)*2</f>
        <v>0</v>
      </c>
    </row>
    <row r="46" spans="2:6" ht="15.75" customHeight="1" x14ac:dyDescent="0.25">
      <c r="D46" s="6" t="s">
        <v>139</v>
      </c>
      <c r="E46" s="1"/>
      <c r="F46">
        <f>+SUM(Blad1!E46)*4</f>
        <v>0</v>
      </c>
    </row>
    <row r="47" spans="2:6" ht="15.75" customHeight="1" x14ac:dyDescent="0.25">
      <c r="D47" s="6" t="s">
        <v>140</v>
      </c>
      <c r="E47" s="1"/>
      <c r="F47">
        <f>+SUM(Blad1!E47)*3</f>
        <v>0</v>
      </c>
    </row>
    <row r="48" spans="2:6" ht="15.75" customHeight="1" x14ac:dyDescent="0.25">
      <c r="D48" s="6" t="s">
        <v>141</v>
      </c>
      <c r="E48" s="1"/>
      <c r="F48">
        <f>+SUM(Blad1!E48)*1</f>
        <v>0</v>
      </c>
    </row>
    <row r="49" spans="2:6" ht="15.75" customHeight="1" x14ac:dyDescent="0.25">
      <c r="D49" s="6" t="s">
        <v>142</v>
      </c>
      <c r="E49" s="1"/>
      <c r="F49">
        <f>+SUM(Blad1!E49)*5</f>
        <v>0</v>
      </c>
    </row>
    <row r="50" spans="2:6" ht="15.75" customHeight="1" x14ac:dyDescent="0.25">
      <c r="D50" s="6"/>
      <c r="E50" s="1" t="s">
        <v>143</v>
      </c>
      <c r="F50">
        <f>+SUM(F45:F49)</f>
        <v>0</v>
      </c>
    </row>
    <row r="51" spans="2:6" ht="15.75" customHeight="1" x14ac:dyDescent="0.25">
      <c r="B51" t="s">
        <v>46</v>
      </c>
      <c r="D51" s="4" t="s">
        <v>47</v>
      </c>
      <c r="E51" s="1"/>
      <c r="F51" t="s">
        <v>8</v>
      </c>
    </row>
    <row r="52" spans="2:6" ht="15.75" customHeight="1" x14ac:dyDescent="0.25">
      <c r="D52" s="6" t="s">
        <v>144</v>
      </c>
      <c r="E52" s="1"/>
      <c r="F52">
        <f>+SUM(Blad1!E52)*4</f>
        <v>0</v>
      </c>
    </row>
    <row r="53" spans="2:6" ht="15.75" customHeight="1" x14ac:dyDescent="0.25">
      <c r="D53" s="6" t="s">
        <v>145</v>
      </c>
      <c r="E53" s="1"/>
      <c r="F53">
        <f>+SUM(Blad1!E53)*3</f>
        <v>0</v>
      </c>
    </row>
    <row r="54" spans="2:6" ht="15.75" customHeight="1" x14ac:dyDescent="0.25">
      <c r="D54" s="6" t="s">
        <v>146</v>
      </c>
      <c r="E54" s="1"/>
      <c r="F54">
        <f>+SUM(Blad1!E54)*5</f>
        <v>0</v>
      </c>
    </row>
    <row r="55" spans="2:6" ht="15.75" customHeight="1" x14ac:dyDescent="0.25">
      <c r="D55" s="6" t="s">
        <v>147</v>
      </c>
      <c r="E55" s="1"/>
      <c r="F55">
        <f>+SUM(Blad1!E55)*1</f>
        <v>0</v>
      </c>
    </row>
    <row r="56" spans="2:6" ht="15.75" customHeight="1" x14ac:dyDescent="0.25">
      <c r="D56" s="6" t="s">
        <v>148</v>
      </c>
      <c r="E56" s="1"/>
      <c r="F56">
        <f>+SUM(Blad1!E56)*2</f>
        <v>0</v>
      </c>
    </row>
    <row r="57" spans="2:6" ht="15.75" customHeight="1" x14ac:dyDescent="0.25">
      <c r="D57" s="6"/>
      <c r="E57" s="1" t="s">
        <v>149</v>
      </c>
      <c r="F57">
        <f>+SUM(F52:F56)</f>
        <v>0</v>
      </c>
    </row>
    <row r="58" spans="2:6" ht="15.75" customHeight="1" x14ac:dyDescent="0.25">
      <c r="B58" t="s">
        <v>51</v>
      </c>
      <c r="D58" s="4" t="s">
        <v>52</v>
      </c>
      <c r="E58" s="1"/>
    </row>
    <row r="59" spans="2:6" ht="15.75" customHeight="1" x14ac:dyDescent="0.25">
      <c r="D59" s="6" t="s">
        <v>150</v>
      </c>
      <c r="E59" s="1"/>
      <c r="F59">
        <f>+SUM(Blad1!E59)*2</f>
        <v>0</v>
      </c>
    </row>
    <row r="60" spans="2:6" ht="15.75" customHeight="1" x14ac:dyDescent="0.25">
      <c r="D60" s="6" t="s">
        <v>151</v>
      </c>
      <c r="E60" s="1"/>
      <c r="F60">
        <f>+SUM(Blad1!E60)*4</f>
        <v>0</v>
      </c>
    </row>
    <row r="61" spans="2:6" ht="15.75" customHeight="1" x14ac:dyDescent="0.25">
      <c r="D61" s="6" t="s">
        <v>152</v>
      </c>
      <c r="E61" s="1"/>
      <c r="F61">
        <f>+SUM(Blad1!E61)*5</f>
        <v>0</v>
      </c>
    </row>
    <row r="62" spans="2:6" ht="15.75" customHeight="1" x14ac:dyDescent="0.25">
      <c r="D62" s="6" t="s">
        <v>153</v>
      </c>
      <c r="E62" s="1"/>
      <c r="F62">
        <f>+SUM(Blad1!E62)*3</f>
        <v>0</v>
      </c>
    </row>
    <row r="63" spans="2:6" ht="15.75" customHeight="1" x14ac:dyDescent="0.25">
      <c r="D63" s="6" t="s">
        <v>154</v>
      </c>
      <c r="E63" s="1"/>
      <c r="F63">
        <f>+SUM(Blad1!E63)*1</f>
        <v>0</v>
      </c>
    </row>
    <row r="64" spans="2:6" ht="15.75" customHeight="1" x14ac:dyDescent="0.25">
      <c r="D64" s="4"/>
      <c r="E64" s="1" t="s">
        <v>155</v>
      </c>
      <c r="F64">
        <f>+SUM(F59:F63)</f>
        <v>0</v>
      </c>
    </row>
    <row r="65" spans="2:6" ht="15.75" customHeight="1" x14ac:dyDescent="0.25">
      <c r="D65" s="5" t="s">
        <v>58</v>
      </c>
      <c r="E65" s="1"/>
    </row>
    <row r="66" spans="2:6" ht="15.75" customHeight="1" x14ac:dyDescent="0.25">
      <c r="D66" s="5"/>
      <c r="E66" s="1"/>
    </row>
    <row r="67" spans="2:6" ht="15.75" customHeight="1" x14ac:dyDescent="0.25">
      <c r="B67" t="s">
        <v>59</v>
      </c>
      <c r="D67" s="4" t="s">
        <v>60</v>
      </c>
      <c r="E67" s="1"/>
    </row>
    <row r="68" spans="2:6" ht="15.75" customHeight="1" x14ac:dyDescent="0.25">
      <c r="D68" s="6" t="s">
        <v>156</v>
      </c>
      <c r="E68" s="1"/>
      <c r="F68">
        <f>+SUM(Blad1!E68)*1</f>
        <v>0</v>
      </c>
    </row>
    <row r="69" spans="2:6" ht="15.75" customHeight="1" x14ac:dyDescent="0.25">
      <c r="D69" s="6" t="s">
        <v>157</v>
      </c>
      <c r="E69" s="1"/>
      <c r="F69">
        <f>+SUM(Blad1!E69)*3</f>
        <v>0</v>
      </c>
    </row>
    <row r="70" spans="2:6" ht="15.75" customHeight="1" x14ac:dyDescent="0.25">
      <c r="D70" s="6" t="s">
        <v>158</v>
      </c>
      <c r="E70" s="1"/>
      <c r="F70">
        <f>+SUM(Blad1!E70)*4</f>
        <v>0</v>
      </c>
    </row>
    <row r="71" spans="2:6" ht="15.75" customHeight="1" x14ac:dyDescent="0.25">
      <c r="D71" s="6" t="s">
        <v>159</v>
      </c>
      <c r="E71" s="1"/>
      <c r="F71">
        <f>+SUM(Blad1!E71)*2</f>
        <v>0</v>
      </c>
    </row>
    <row r="72" spans="2:6" ht="15.75" customHeight="1" x14ac:dyDescent="0.25">
      <c r="D72" s="6" t="s">
        <v>160</v>
      </c>
      <c r="E72" s="1"/>
      <c r="F72">
        <f>+SUM(Blad1!E72)*5</f>
        <v>0</v>
      </c>
    </row>
    <row r="73" spans="2:6" ht="15.75" customHeight="1" x14ac:dyDescent="0.25">
      <c r="D73" s="6"/>
      <c r="E73" s="1" t="s">
        <v>161</v>
      </c>
      <c r="F73">
        <f>+SUM(F68:F72)</f>
        <v>0</v>
      </c>
    </row>
    <row r="74" spans="2:6" ht="15.75" customHeight="1" x14ac:dyDescent="0.25">
      <c r="B74" t="s">
        <v>66</v>
      </c>
      <c r="D74" s="4" t="s">
        <v>67</v>
      </c>
      <c r="E74" s="1"/>
    </row>
    <row r="75" spans="2:6" ht="15.75" customHeight="1" x14ac:dyDescent="0.25">
      <c r="D75" s="6" t="s">
        <v>162</v>
      </c>
      <c r="E75" s="1"/>
      <c r="F75">
        <f>+SUM(Blad1!E75)*5</f>
        <v>0</v>
      </c>
    </row>
    <row r="76" spans="2:6" ht="15.75" customHeight="1" x14ac:dyDescent="0.25">
      <c r="D76" s="6" t="s">
        <v>163</v>
      </c>
      <c r="E76" s="1"/>
      <c r="F76">
        <f>+SUM(Blad1!E76)*3</f>
        <v>0</v>
      </c>
    </row>
    <row r="77" spans="2:6" ht="15.75" customHeight="1" x14ac:dyDescent="0.25">
      <c r="D77" s="6" t="s">
        <v>164</v>
      </c>
      <c r="E77" s="1"/>
      <c r="F77">
        <f>+SUM(Blad1!E77)*2</f>
        <v>0</v>
      </c>
    </row>
    <row r="78" spans="2:6" ht="15.75" customHeight="1" x14ac:dyDescent="0.25">
      <c r="D78" s="6" t="s">
        <v>165</v>
      </c>
      <c r="E78" s="1"/>
      <c r="F78">
        <f>+SUM(Blad1!E78)*4</f>
        <v>0</v>
      </c>
    </row>
    <row r="79" spans="2:6" ht="15.75" customHeight="1" x14ac:dyDescent="0.25">
      <c r="D79" s="6" t="s">
        <v>166</v>
      </c>
      <c r="E79" s="1"/>
      <c r="F79">
        <f>+SUM(Blad1!E79)*1</f>
        <v>0</v>
      </c>
    </row>
    <row r="80" spans="2:6" ht="15.75" customHeight="1" x14ac:dyDescent="0.25">
      <c r="D80" s="6"/>
      <c r="E80" s="1" t="s">
        <v>167</v>
      </c>
      <c r="F80">
        <f>+SUM(F75:F79)</f>
        <v>0</v>
      </c>
    </row>
    <row r="81" spans="2:6" ht="15.75" customHeight="1" x14ac:dyDescent="0.25">
      <c r="B81" t="s">
        <v>70</v>
      </c>
      <c r="D81" s="4" t="s">
        <v>71</v>
      </c>
      <c r="E81" s="1"/>
    </row>
    <row r="82" spans="2:6" ht="15.75" customHeight="1" x14ac:dyDescent="0.25">
      <c r="D82" s="6" t="s">
        <v>168</v>
      </c>
      <c r="E82" s="1"/>
      <c r="F82">
        <f>+SUM(Blad1!E82)*5</f>
        <v>0</v>
      </c>
    </row>
    <row r="83" spans="2:6" ht="15.75" customHeight="1" x14ac:dyDescent="0.25">
      <c r="D83" s="6" t="s">
        <v>169</v>
      </c>
      <c r="E83" s="1"/>
      <c r="F83">
        <f>+SUM(Blad1!E83)*3</f>
        <v>0</v>
      </c>
    </row>
    <row r="84" spans="2:6" ht="15.75" customHeight="1" x14ac:dyDescent="0.25">
      <c r="D84" s="6" t="s">
        <v>206</v>
      </c>
      <c r="E84" s="1"/>
      <c r="F84">
        <f>+SUM(Blad1!E84)*1</f>
        <v>0</v>
      </c>
    </row>
    <row r="85" spans="2:6" ht="15.75" customHeight="1" x14ac:dyDescent="0.25">
      <c r="D85" s="6" t="s">
        <v>170</v>
      </c>
      <c r="E85" s="1"/>
      <c r="F85">
        <f>+SUM(Blad1!E85)*2</f>
        <v>0</v>
      </c>
    </row>
    <row r="86" spans="2:6" ht="15.75" customHeight="1" x14ac:dyDescent="0.25">
      <c r="D86" s="6" t="s">
        <v>171</v>
      </c>
      <c r="E86" s="1"/>
      <c r="F86">
        <f>+SUM(Blad1!E86)*4</f>
        <v>0</v>
      </c>
    </row>
    <row r="87" spans="2:6" ht="15.75" customHeight="1" x14ac:dyDescent="0.25">
      <c r="D87" s="6"/>
      <c r="E87" s="16" t="s">
        <v>331</v>
      </c>
      <c r="F87">
        <f>+SUM(F82:F86)</f>
        <v>0</v>
      </c>
    </row>
    <row r="88" spans="2:6" ht="15.75" customHeight="1" x14ac:dyDescent="0.25">
      <c r="B88" t="s">
        <v>74</v>
      </c>
      <c r="D88" s="4" t="s">
        <v>75</v>
      </c>
      <c r="E88" s="1"/>
    </row>
    <row r="89" spans="2:6" ht="15.75" customHeight="1" x14ac:dyDescent="0.25">
      <c r="D89" s="6" t="s">
        <v>172</v>
      </c>
      <c r="E89" s="1"/>
      <c r="F89">
        <f>+SUM(Blad1!E89)*1</f>
        <v>0</v>
      </c>
    </row>
    <row r="90" spans="2:6" ht="15.75" customHeight="1" x14ac:dyDescent="0.25">
      <c r="D90" s="6" t="s">
        <v>173</v>
      </c>
      <c r="E90" s="1"/>
      <c r="F90">
        <f>+SUM(Blad1!E90)*5</f>
        <v>0</v>
      </c>
    </row>
    <row r="91" spans="2:6" ht="15.75" customHeight="1" x14ac:dyDescent="0.25">
      <c r="D91" s="6" t="s">
        <v>174</v>
      </c>
      <c r="E91" s="1"/>
      <c r="F91">
        <f>+SUM(Blad1!E91)*4</f>
        <v>0</v>
      </c>
    </row>
    <row r="92" spans="2:6" ht="15.75" customHeight="1" x14ac:dyDescent="0.25">
      <c r="D92" s="6" t="s">
        <v>175</v>
      </c>
      <c r="E92" s="1"/>
      <c r="F92">
        <f>+SUM(Blad1!E92)*2</f>
        <v>0</v>
      </c>
    </row>
    <row r="93" spans="2:6" ht="15.75" customHeight="1" x14ac:dyDescent="0.25">
      <c r="D93" s="6" t="s">
        <v>176</v>
      </c>
      <c r="E93" s="1"/>
      <c r="F93">
        <f>+SUM(Blad1!E93)*3</f>
        <v>0</v>
      </c>
    </row>
    <row r="94" spans="2:6" ht="15.75" customHeight="1" x14ac:dyDescent="0.25">
      <c r="D94" s="1"/>
      <c r="E94" s="1" t="s">
        <v>177</v>
      </c>
      <c r="F94">
        <f>+SUM(F89:F93)</f>
        <v>0</v>
      </c>
    </row>
    <row r="95" spans="2:6" ht="15.75" customHeight="1" x14ac:dyDescent="0.25">
      <c r="D95" s="1"/>
      <c r="E95" s="1"/>
    </row>
    <row r="96" spans="2:6" ht="15.75" customHeight="1" x14ac:dyDescent="0.25">
      <c r="D96" s="5" t="s">
        <v>81</v>
      </c>
      <c r="E96" s="1"/>
    </row>
    <row r="97" spans="2:6" ht="15.75" customHeight="1" x14ac:dyDescent="0.25">
      <c r="D97" s="5"/>
      <c r="E97" s="1"/>
    </row>
    <row r="98" spans="2:6" ht="15.75" customHeight="1" x14ac:dyDescent="0.25">
      <c r="B98" t="s">
        <v>82</v>
      </c>
      <c r="D98" s="4" t="s">
        <v>83</v>
      </c>
      <c r="E98" s="1"/>
    </row>
    <row r="99" spans="2:6" ht="15.75" customHeight="1" x14ac:dyDescent="0.25">
      <c r="D99" s="6" t="s">
        <v>178</v>
      </c>
      <c r="E99" s="1"/>
      <c r="F99">
        <f>+SUM(Blad1!E99)*5</f>
        <v>0</v>
      </c>
    </row>
    <row r="100" spans="2:6" ht="15.75" customHeight="1" x14ac:dyDescent="0.25">
      <c r="D100" s="6" t="s">
        <v>179</v>
      </c>
      <c r="E100" s="1"/>
      <c r="F100">
        <f>+SUM(Blad1!E100)*1</f>
        <v>0</v>
      </c>
    </row>
    <row r="101" spans="2:6" ht="15.75" customHeight="1" x14ac:dyDescent="0.25">
      <c r="D101" s="6" t="s">
        <v>180</v>
      </c>
      <c r="E101" s="1"/>
      <c r="F101">
        <f>+SUM(Blad1!E101)*3</f>
        <v>0</v>
      </c>
    </row>
    <row r="102" spans="2:6" ht="15.75" customHeight="1" x14ac:dyDescent="0.25">
      <c r="D102" s="6" t="s">
        <v>181</v>
      </c>
      <c r="E102" s="1"/>
      <c r="F102">
        <f>+SUM(Blad1!E102)*4</f>
        <v>0</v>
      </c>
    </row>
    <row r="103" spans="2:6" ht="15.75" customHeight="1" x14ac:dyDescent="0.25">
      <c r="B103" s="7"/>
      <c r="C103" s="7"/>
      <c r="D103" s="8" t="s">
        <v>182</v>
      </c>
      <c r="E103" s="1"/>
      <c r="F103">
        <f>+SUM(Blad1!E103)*2</f>
        <v>0</v>
      </c>
    </row>
    <row r="104" spans="2:6" ht="15.75" customHeight="1" x14ac:dyDescent="0.25">
      <c r="B104" s="7"/>
      <c r="C104" s="7"/>
      <c r="D104" s="8"/>
      <c r="E104" s="1" t="s">
        <v>183</v>
      </c>
      <c r="F104">
        <f>+SUM(F99:F103)</f>
        <v>0</v>
      </c>
    </row>
    <row r="105" spans="2:6" ht="15.75" customHeight="1" x14ac:dyDescent="0.25">
      <c r="B105" t="s">
        <v>89</v>
      </c>
      <c r="D105" s="4" t="s">
        <v>90</v>
      </c>
      <c r="E105" s="1"/>
    </row>
    <row r="106" spans="2:6" ht="15.75" customHeight="1" x14ac:dyDescent="0.25">
      <c r="D106" s="6" t="s">
        <v>184</v>
      </c>
      <c r="E106" s="1"/>
      <c r="F106">
        <f>+SUM(Blad1!E106)*4</f>
        <v>0</v>
      </c>
    </row>
    <row r="107" spans="2:6" ht="15.75" customHeight="1" x14ac:dyDescent="0.25">
      <c r="D107" s="6" t="s">
        <v>185</v>
      </c>
      <c r="E107" s="1"/>
      <c r="F107">
        <f>+SUM(Blad1!E107)*5</f>
        <v>0</v>
      </c>
    </row>
    <row r="108" spans="2:6" ht="15.75" customHeight="1" x14ac:dyDescent="0.25">
      <c r="D108" s="6" t="s">
        <v>186</v>
      </c>
      <c r="E108" s="1"/>
      <c r="F108">
        <f>+SUM(Blad1!E108)*2</f>
        <v>0</v>
      </c>
    </row>
    <row r="109" spans="2:6" ht="15.75" customHeight="1" x14ac:dyDescent="0.25">
      <c r="D109" s="6" t="s">
        <v>187</v>
      </c>
      <c r="E109" s="1"/>
      <c r="F109">
        <f>+SUM(Blad1!E109)*3</f>
        <v>0</v>
      </c>
    </row>
    <row r="110" spans="2:6" ht="15.75" customHeight="1" x14ac:dyDescent="0.25">
      <c r="D110" s="6" t="s">
        <v>188</v>
      </c>
      <c r="E110" s="1"/>
      <c r="F110">
        <f>+SUM(Blad1!E110)*1</f>
        <v>0</v>
      </c>
    </row>
    <row r="111" spans="2:6" ht="15.75" customHeight="1" x14ac:dyDescent="0.25">
      <c r="D111" s="6"/>
      <c r="E111" s="1" t="s">
        <v>189</v>
      </c>
      <c r="F111">
        <f>+SUM(F106:F110)</f>
        <v>0</v>
      </c>
    </row>
    <row r="112" spans="2:6" ht="15.75" customHeight="1" x14ac:dyDescent="0.25">
      <c r="B112" t="s">
        <v>96</v>
      </c>
      <c r="D112" s="6" t="s">
        <v>97</v>
      </c>
      <c r="E112" s="1"/>
    </row>
    <row r="113" spans="2:6" ht="15.75" customHeight="1" x14ac:dyDescent="0.25">
      <c r="D113" s="6" t="s">
        <v>190</v>
      </c>
      <c r="E113" s="1"/>
      <c r="F113">
        <f>+SUM(Blad1!E113)*4</f>
        <v>0</v>
      </c>
    </row>
    <row r="114" spans="2:6" ht="15.75" customHeight="1" x14ac:dyDescent="0.25">
      <c r="D114" s="6" t="s">
        <v>191</v>
      </c>
      <c r="E114" s="1"/>
      <c r="F114">
        <f>+SUM(Blad1!E114)*2</f>
        <v>0</v>
      </c>
    </row>
    <row r="115" spans="2:6" ht="15.75" customHeight="1" x14ac:dyDescent="0.25">
      <c r="D115" s="6" t="s">
        <v>192</v>
      </c>
      <c r="E115" s="1"/>
      <c r="F115">
        <f>+SUM(Blad1!E115)*3</f>
        <v>0</v>
      </c>
    </row>
    <row r="116" spans="2:6" ht="15.75" customHeight="1" x14ac:dyDescent="0.25">
      <c r="D116" s="6" t="s">
        <v>193</v>
      </c>
      <c r="E116" s="1"/>
      <c r="F116">
        <f>+SUM(Blad1!E116)*1</f>
        <v>0</v>
      </c>
    </row>
    <row r="117" spans="2:6" ht="15.75" customHeight="1" x14ac:dyDescent="0.25">
      <c r="D117" s="6" t="s">
        <v>194</v>
      </c>
      <c r="E117" s="1"/>
      <c r="F117">
        <f>+SUM(Blad1!E117)*5</f>
        <v>0</v>
      </c>
    </row>
    <row r="118" spans="2:6" ht="15.75" customHeight="1" x14ac:dyDescent="0.25">
      <c r="D118" s="6"/>
      <c r="E118" s="1" t="s">
        <v>195</v>
      </c>
      <c r="F118">
        <f>+SUM(F113:F117)</f>
        <v>0</v>
      </c>
    </row>
    <row r="119" spans="2:6" ht="15.75" customHeight="1" x14ac:dyDescent="0.25">
      <c r="B119" t="s">
        <v>102</v>
      </c>
      <c r="D119" s="4" t="s">
        <v>103</v>
      </c>
      <c r="E119" s="1"/>
      <c r="F119" t="s">
        <v>8</v>
      </c>
    </row>
    <row r="120" spans="2:6" ht="15.75" customHeight="1" x14ac:dyDescent="0.25">
      <c r="D120" s="6" t="s">
        <v>196</v>
      </c>
      <c r="E120" s="1"/>
      <c r="F120">
        <f>+SUM(Blad1!E120)*5</f>
        <v>0</v>
      </c>
    </row>
    <row r="121" spans="2:6" ht="15.75" customHeight="1" x14ac:dyDescent="0.25">
      <c r="D121" s="6" t="s">
        <v>197</v>
      </c>
      <c r="E121" s="1"/>
      <c r="F121">
        <f>+SUM(Blad1!E121)*4</f>
        <v>0</v>
      </c>
    </row>
    <row r="122" spans="2:6" ht="15.75" customHeight="1" x14ac:dyDescent="0.25">
      <c r="D122" s="6" t="s">
        <v>198</v>
      </c>
      <c r="E122" s="1"/>
      <c r="F122">
        <f>+SUM(Blad1!E122)*1</f>
        <v>0</v>
      </c>
    </row>
    <row r="123" spans="2:6" ht="15.75" customHeight="1" x14ac:dyDescent="0.25">
      <c r="D123" s="6" t="s">
        <v>199</v>
      </c>
      <c r="E123" s="1"/>
      <c r="F123">
        <f>+SUM(Blad1!E123)*2</f>
        <v>0</v>
      </c>
    </row>
    <row r="124" spans="2:6" ht="15.75" customHeight="1" x14ac:dyDescent="0.25">
      <c r="D124" s="6" t="s">
        <v>200</v>
      </c>
      <c r="E124" s="1"/>
      <c r="F124">
        <f>+SUM(Blad1!E124)*3</f>
        <v>0</v>
      </c>
    </row>
    <row r="125" spans="2:6" ht="15.75" customHeight="1" x14ac:dyDescent="0.25">
      <c r="D125" s="4"/>
      <c r="E125" s="16" t="s">
        <v>330</v>
      </c>
      <c r="F125">
        <f>+SUM(F120:F124)</f>
        <v>0</v>
      </c>
    </row>
    <row r="126" spans="2:6" ht="15.75" customHeight="1" x14ac:dyDescent="0.25">
      <c r="D126" s="1"/>
      <c r="E126" s="1"/>
    </row>
    <row r="127" spans="2:6" ht="15.75" customHeight="1" x14ac:dyDescent="0.25">
      <c r="D127" s="5"/>
      <c r="E127" s="1"/>
    </row>
    <row r="128" spans="2:6" ht="15.75" customHeight="1" x14ac:dyDescent="0.25">
      <c r="D128" s="4"/>
      <c r="E128" s="1"/>
    </row>
    <row r="129" spans="2:5" ht="15.75" customHeight="1" x14ac:dyDescent="0.25">
      <c r="D129" s="6"/>
      <c r="E129" s="1"/>
    </row>
    <row r="130" spans="2:5" ht="15.75" customHeight="1" x14ac:dyDescent="0.25">
      <c r="D130" s="6"/>
      <c r="E130" s="1"/>
    </row>
    <row r="131" spans="2:5" ht="15.75" customHeight="1" x14ac:dyDescent="0.25">
      <c r="D131" s="6"/>
      <c r="E131" s="1"/>
    </row>
    <row r="132" spans="2:5" ht="15.75" customHeight="1" x14ac:dyDescent="0.25">
      <c r="D132" s="6"/>
      <c r="E132" s="1"/>
    </row>
    <row r="133" spans="2:5" ht="15.75" customHeight="1" x14ac:dyDescent="0.25">
      <c r="B133" s="7"/>
      <c r="C133" s="7"/>
      <c r="D133" s="8"/>
      <c r="E133" s="1"/>
    </row>
    <row r="134" spans="2:5" ht="15.75" customHeight="1" x14ac:dyDescent="0.25">
      <c r="B134" s="7"/>
      <c r="C134" s="7"/>
      <c r="D134" s="8"/>
      <c r="E134" s="1"/>
    </row>
    <row r="135" spans="2:5" ht="15.75" customHeight="1" x14ac:dyDescent="0.25">
      <c r="D135" s="4"/>
      <c r="E135" s="1"/>
    </row>
    <row r="136" spans="2:5" ht="15.75" customHeight="1" x14ac:dyDescent="0.25">
      <c r="D136" s="6"/>
      <c r="E136" s="1"/>
    </row>
    <row r="137" spans="2:5" ht="15.75" customHeight="1" x14ac:dyDescent="0.25">
      <c r="D137" s="6"/>
      <c r="E137" s="1"/>
    </row>
    <row r="138" spans="2:5" ht="15.75" customHeight="1" x14ac:dyDescent="0.25">
      <c r="D138" s="6"/>
      <c r="E138" s="1"/>
    </row>
    <row r="139" spans="2:5" ht="15.75" customHeight="1" x14ac:dyDescent="0.25">
      <c r="D139" s="6"/>
      <c r="E139" s="1"/>
    </row>
    <row r="140" spans="2:5" ht="15.75" customHeight="1" x14ac:dyDescent="0.25">
      <c r="D140" s="6"/>
      <c r="E140" s="1"/>
    </row>
    <row r="141" spans="2:5" ht="15.75" customHeight="1" x14ac:dyDescent="0.25">
      <c r="D141" s="6"/>
      <c r="E141" s="1"/>
    </row>
    <row r="142" spans="2:5" ht="15.75" customHeight="1" x14ac:dyDescent="0.25">
      <c r="D142" s="6"/>
      <c r="E142" s="1"/>
    </row>
    <row r="143" spans="2:5" ht="15.75" customHeight="1" x14ac:dyDescent="0.25">
      <c r="D143" s="6"/>
      <c r="E143" s="1"/>
    </row>
    <row r="144" spans="2:5" ht="15.75" customHeight="1" x14ac:dyDescent="0.25">
      <c r="D144" s="6"/>
      <c r="E144" s="1"/>
    </row>
    <row r="145" spans="4:5" ht="15.75" customHeight="1" x14ac:dyDescent="0.25">
      <c r="D145" s="6"/>
      <c r="E145" s="1"/>
    </row>
    <row r="146" spans="4:5" ht="15.75" customHeight="1" x14ac:dyDescent="0.25">
      <c r="D146" s="6"/>
      <c r="E146" s="1"/>
    </row>
    <row r="147" spans="4:5" ht="15.75" customHeight="1" x14ac:dyDescent="0.25">
      <c r="D147" s="6"/>
      <c r="E147" s="1"/>
    </row>
    <row r="148" spans="4:5" ht="15.75" customHeight="1" x14ac:dyDescent="0.25">
      <c r="D148" s="6"/>
      <c r="E148" s="1"/>
    </row>
    <row r="149" spans="4:5" ht="15.75" customHeight="1" x14ac:dyDescent="0.25">
      <c r="D149" s="4"/>
      <c r="E149" s="1"/>
    </row>
    <row r="150" spans="4:5" ht="15.75" customHeight="1" x14ac:dyDescent="0.25">
      <c r="D150" s="6"/>
      <c r="E150" s="1"/>
    </row>
    <row r="151" spans="4:5" ht="15.75" customHeight="1" x14ac:dyDescent="0.25">
      <c r="D151" s="6"/>
      <c r="E151" s="1"/>
    </row>
    <row r="152" spans="4:5" ht="15.75" customHeight="1" x14ac:dyDescent="0.25">
      <c r="D152" s="6"/>
      <c r="E152" s="1"/>
    </row>
    <row r="153" spans="4:5" ht="15.75" customHeight="1" x14ac:dyDescent="0.25">
      <c r="D153" s="6"/>
      <c r="E153" s="1"/>
    </row>
    <row r="154" spans="4:5" ht="15.75" customHeight="1" x14ac:dyDescent="0.25">
      <c r="D154" s="6"/>
      <c r="E154" s="1"/>
    </row>
    <row r="155" spans="4:5" ht="15.75" customHeight="1" x14ac:dyDescent="0.25">
      <c r="D155" s="4"/>
      <c r="E155" s="1"/>
    </row>
  </sheetData>
  <sheetProtection algorithmName="SHA-512" hashValue="WJUfYdDQXdoEmBKKazggCbHrpQGsG0NGA01CH5oMS1EpKoQyPBaXC3gELywUGCiJEMm4EM7kNepiTJ6Q+dIDrw==" saltValue="Rtu6suAJXGurI65FyRm/qQ==" spinCount="100000" sheet="1" objects="1" scenarios="1" selectLockedCells="1" selectUnlockedCell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F100"/>
  <sheetViews>
    <sheetView tabSelected="1" workbookViewId="0">
      <selection activeCell="I41" sqref="I41"/>
    </sheetView>
  </sheetViews>
  <sheetFormatPr defaultColWidth="14.42578125" defaultRowHeight="15" customHeight="1" x14ac:dyDescent="0.25"/>
  <cols>
    <col min="1" max="2" width="8.85546875" customWidth="1"/>
    <col min="3" max="3" width="18.85546875" customWidth="1"/>
    <col min="4" max="4" width="4.42578125" customWidth="1"/>
    <col min="5" max="5" width="19.42578125" customWidth="1"/>
    <col min="6" max="6" width="7.7109375" customWidth="1"/>
    <col min="7" max="15" width="8.85546875" customWidth="1"/>
  </cols>
  <sheetData>
    <row r="1" spans="3:6" x14ac:dyDescent="0.25">
      <c r="E1" s="1"/>
    </row>
    <row r="2" spans="3:6" x14ac:dyDescent="0.25">
      <c r="E2" s="1"/>
    </row>
    <row r="3" spans="3:6" x14ac:dyDescent="0.25">
      <c r="E3" s="1"/>
    </row>
    <row r="4" spans="3:6" x14ac:dyDescent="0.25">
      <c r="E4" s="1"/>
    </row>
    <row r="5" spans="3:6" x14ac:dyDescent="0.25">
      <c r="E5" s="1"/>
    </row>
    <row r="6" spans="3:6" x14ac:dyDescent="0.25">
      <c r="E6" s="1" t="s">
        <v>201</v>
      </c>
      <c r="F6" t="s">
        <v>3</v>
      </c>
    </row>
    <row r="7" spans="3:6" x14ac:dyDescent="0.25">
      <c r="C7" t="s">
        <v>202</v>
      </c>
      <c r="D7">
        <v>1</v>
      </c>
      <c r="E7" s="9" t="s">
        <v>5</v>
      </c>
      <c r="F7">
        <f>SUM(Blad2!F13)</f>
        <v>0</v>
      </c>
    </row>
    <row r="8" spans="3:6" x14ac:dyDescent="0.25">
      <c r="C8" t="s">
        <v>202</v>
      </c>
      <c r="D8">
        <v>2</v>
      </c>
      <c r="E8" s="9" t="s">
        <v>119</v>
      </c>
      <c r="F8">
        <f>+SUM(Blad2!F20)</f>
        <v>0</v>
      </c>
    </row>
    <row r="9" spans="3:6" x14ac:dyDescent="0.25">
      <c r="C9" t="s">
        <v>202</v>
      </c>
      <c r="D9">
        <v>3</v>
      </c>
      <c r="E9" s="9" t="s">
        <v>125</v>
      </c>
      <c r="F9">
        <f>+SUM(Blad2!F27)</f>
        <v>0</v>
      </c>
    </row>
    <row r="10" spans="3:6" x14ac:dyDescent="0.25">
      <c r="C10" t="s">
        <v>202</v>
      </c>
      <c r="D10">
        <v>4</v>
      </c>
      <c r="E10" s="9" t="s">
        <v>131</v>
      </c>
      <c r="F10">
        <f>+SUM(Blad2!F34)</f>
        <v>0</v>
      </c>
    </row>
    <row r="11" spans="3:6" x14ac:dyDescent="0.25">
      <c r="C11" t="s">
        <v>203</v>
      </c>
      <c r="D11">
        <v>5</v>
      </c>
      <c r="E11" s="10" t="s">
        <v>137</v>
      </c>
      <c r="F11">
        <f>+SUM(Blad2!F43)</f>
        <v>0</v>
      </c>
    </row>
    <row r="12" spans="3:6" x14ac:dyDescent="0.25">
      <c r="C12" t="s">
        <v>203</v>
      </c>
      <c r="D12">
        <v>6</v>
      </c>
      <c r="E12" s="10" t="s">
        <v>143</v>
      </c>
      <c r="F12">
        <f>+SUM(Blad2!F50)</f>
        <v>0</v>
      </c>
    </row>
    <row r="13" spans="3:6" x14ac:dyDescent="0.25">
      <c r="C13" t="s">
        <v>203</v>
      </c>
      <c r="D13">
        <v>7</v>
      </c>
      <c r="E13" s="10" t="s">
        <v>149</v>
      </c>
      <c r="F13">
        <f>+SUM(Blad2!F57)</f>
        <v>0</v>
      </c>
    </row>
    <row r="14" spans="3:6" x14ac:dyDescent="0.25">
      <c r="C14" t="s">
        <v>203</v>
      </c>
      <c r="D14">
        <v>8</v>
      </c>
      <c r="E14" s="10" t="s">
        <v>155</v>
      </c>
      <c r="F14">
        <f>+SUM(Blad2!F64)</f>
        <v>0</v>
      </c>
    </row>
    <row r="15" spans="3:6" ht="30" x14ac:dyDescent="0.25">
      <c r="C15" t="s">
        <v>204</v>
      </c>
      <c r="D15">
        <v>9</v>
      </c>
      <c r="E15" s="11" t="s">
        <v>161</v>
      </c>
      <c r="F15">
        <f>SUM(Blad2!F73)</f>
        <v>0</v>
      </c>
    </row>
    <row r="16" spans="3:6" ht="30" x14ac:dyDescent="0.25">
      <c r="C16" t="s">
        <v>204</v>
      </c>
      <c r="D16">
        <v>10</v>
      </c>
      <c r="E16" s="11" t="s">
        <v>167</v>
      </c>
      <c r="F16">
        <f>SUM(Blad2!F80)</f>
        <v>0</v>
      </c>
    </row>
    <row r="17" spans="3:6" x14ac:dyDescent="0.25">
      <c r="C17" t="s">
        <v>204</v>
      </c>
      <c r="D17">
        <v>11</v>
      </c>
      <c r="E17" s="11" t="s">
        <v>331</v>
      </c>
      <c r="F17">
        <f>SUM(Blad2!F87)</f>
        <v>0</v>
      </c>
    </row>
    <row r="18" spans="3:6" ht="30" x14ac:dyDescent="0.25">
      <c r="C18" t="s">
        <v>204</v>
      </c>
      <c r="D18">
        <v>12</v>
      </c>
      <c r="E18" s="11" t="s">
        <v>177</v>
      </c>
      <c r="F18">
        <f>SUM(Blad2!F94)</f>
        <v>0</v>
      </c>
    </row>
    <row r="19" spans="3:6" ht="30" x14ac:dyDescent="0.25">
      <c r="C19" t="s">
        <v>205</v>
      </c>
      <c r="D19">
        <v>13</v>
      </c>
      <c r="E19" s="12" t="s">
        <v>183</v>
      </c>
      <c r="F19">
        <f>SUM(Blad2!F104)</f>
        <v>0</v>
      </c>
    </row>
    <row r="20" spans="3:6" x14ac:dyDescent="0.25">
      <c r="C20" t="s">
        <v>205</v>
      </c>
      <c r="D20">
        <v>14</v>
      </c>
      <c r="E20" s="12" t="s">
        <v>189</v>
      </c>
      <c r="F20">
        <f>SUM(Blad2!F111)</f>
        <v>0</v>
      </c>
    </row>
    <row r="21" spans="3:6" ht="15.75" customHeight="1" x14ac:dyDescent="0.25">
      <c r="C21" t="s">
        <v>205</v>
      </c>
      <c r="D21">
        <v>15</v>
      </c>
      <c r="E21" s="12" t="s">
        <v>195</v>
      </c>
      <c r="F21">
        <f>+SUM(Blad2!F118)</f>
        <v>0</v>
      </c>
    </row>
    <row r="22" spans="3:6" ht="15.75" customHeight="1" x14ac:dyDescent="0.25">
      <c r="C22" t="s">
        <v>205</v>
      </c>
      <c r="D22">
        <v>16</v>
      </c>
      <c r="E22" s="12" t="s">
        <v>330</v>
      </c>
      <c r="F22">
        <f>+SUM(Blad2!F125)</f>
        <v>0</v>
      </c>
    </row>
    <row r="23" spans="3:6" ht="15.75" customHeight="1" x14ac:dyDescent="0.25">
      <c r="E23" s="1"/>
    </row>
    <row r="24" spans="3:6" ht="15.75" customHeight="1" x14ac:dyDescent="0.25">
      <c r="E24" s="1"/>
    </row>
    <row r="25" spans="3:6" ht="15.75" customHeight="1" x14ac:dyDescent="0.25">
      <c r="E25" s="11"/>
    </row>
    <row r="26" spans="3:6" ht="15.75" customHeight="1" x14ac:dyDescent="0.25">
      <c r="E26" s="11"/>
    </row>
    <row r="27" spans="3:6" ht="15.75" customHeight="1" x14ac:dyDescent="0.25">
      <c r="E27" s="11"/>
    </row>
    <row r="28" spans="3:6" ht="15.75" customHeight="1" x14ac:dyDescent="0.25">
      <c r="E28" s="11"/>
    </row>
    <row r="29" spans="3:6" ht="15.75" customHeight="1" x14ac:dyDescent="0.25">
      <c r="E29" s="1"/>
    </row>
    <row r="30" spans="3:6" ht="15.75" customHeight="1" x14ac:dyDescent="0.25">
      <c r="E30" s="1"/>
    </row>
    <row r="31" spans="3:6" ht="15.75" customHeight="1" x14ac:dyDescent="0.25">
      <c r="E31" s="1"/>
    </row>
    <row r="32" spans="3:6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</sheetData>
  <sheetProtection algorithmName="SHA-512" hashValue="mMW1gl78nXThyAPdPXx1XfunPg0+Pr5oAn/zK7jWl2PVXot+SuDxDBBbKbNYpTwO3CYTsyn0cUb1y7ube+NHBQ==" saltValue="CLTfDwCyezMZCQg2Gk1d7g==" spinCount="100000" sheet="1" objects="1" scenarios="1" selectLockedCells="1" selectUnlockedCells="1"/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01"/>
  <sheetViews>
    <sheetView topLeftCell="B1" zoomScale="85" zoomScaleNormal="85" workbookViewId="0">
      <selection activeCell="K21" sqref="K21"/>
    </sheetView>
  </sheetViews>
  <sheetFormatPr defaultColWidth="14.42578125" defaultRowHeight="15" customHeight="1" x14ac:dyDescent="0.25"/>
  <cols>
    <col min="1" max="1" width="8.85546875" hidden="1" customWidth="1"/>
    <col min="2" max="3" width="16.140625" style="13" customWidth="1"/>
    <col min="4" max="4" width="1.140625" customWidth="1"/>
    <col min="5" max="5" width="16.140625" style="13" customWidth="1"/>
    <col min="6" max="6" width="1.28515625" customWidth="1"/>
    <col min="7" max="7" width="16.140625" style="13" customWidth="1"/>
    <col min="8" max="8" width="1.42578125" customWidth="1"/>
    <col min="9" max="9" width="16.140625" style="13" customWidth="1"/>
    <col min="10" max="10" width="1.28515625" customWidth="1"/>
    <col min="11" max="11" width="16.140625" style="13" customWidth="1"/>
    <col min="12" max="12" width="5.42578125" customWidth="1"/>
  </cols>
  <sheetData>
    <row r="2" spans="2:11" ht="15" customHeight="1" x14ac:dyDescent="0.25">
      <c r="B2" s="13" t="s">
        <v>207</v>
      </c>
      <c r="C2" s="13" t="s">
        <v>208</v>
      </c>
      <c r="E2" s="13" t="s">
        <v>209</v>
      </c>
      <c r="G2" s="13" t="s">
        <v>210</v>
      </c>
      <c r="I2" s="13" t="s">
        <v>211</v>
      </c>
      <c r="K2" s="13" t="s">
        <v>212</v>
      </c>
    </row>
    <row r="3" spans="2:11" ht="15" customHeight="1" x14ac:dyDescent="0.25">
      <c r="B3" s="13" t="s">
        <v>237</v>
      </c>
    </row>
    <row r="4" spans="2:11" ht="31.5" customHeight="1" x14ac:dyDescent="0.25">
      <c r="B4" s="13" t="s">
        <v>213</v>
      </c>
      <c r="C4" s="13" t="s">
        <v>214</v>
      </c>
      <c r="E4" s="13" t="s">
        <v>215</v>
      </c>
      <c r="G4" s="13" t="s">
        <v>216</v>
      </c>
      <c r="I4" s="13" t="s">
        <v>217</v>
      </c>
      <c r="K4" s="13" t="s">
        <v>218</v>
      </c>
    </row>
    <row r="5" spans="2:11" ht="15" customHeight="1" x14ac:dyDescent="0.25">
      <c r="B5" s="13" t="s">
        <v>219</v>
      </c>
      <c r="C5" s="13" t="s">
        <v>220</v>
      </c>
      <c r="E5" s="13" t="s">
        <v>221</v>
      </c>
      <c r="G5" s="13" t="s">
        <v>222</v>
      </c>
      <c r="I5" s="13" t="s">
        <v>223</v>
      </c>
      <c r="K5" s="13" t="s">
        <v>224</v>
      </c>
    </row>
    <row r="6" spans="2:11" ht="30" customHeight="1" x14ac:dyDescent="0.25">
      <c r="B6" s="13" t="s">
        <v>225</v>
      </c>
      <c r="C6" s="13" t="s">
        <v>226</v>
      </c>
      <c r="E6" s="13" t="s">
        <v>227</v>
      </c>
      <c r="G6" s="13" t="s">
        <v>228</v>
      </c>
      <c r="I6" s="13" t="s">
        <v>229</v>
      </c>
      <c r="K6" s="13" t="s">
        <v>230</v>
      </c>
    </row>
    <row r="7" spans="2:11" ht="45" customHeight="1" x14ac:dyDescent="0.25">
      <c r="B7" s="13" t="s">
        <v>231</v>
      </c>
      <c r="C7" s="13" t="s">
        <v>232</v>
      </c>
      <c r="E7" s="13" t="s">
        <v>233</v>
      </c>
      <c r="G7" s="13" t="s">
        <v>234</v>
      </c>
      <c r="I7" s="13" t="s">
        <v>235</v>
      </c>
      <c r="K7" s="13" t="s">
        <v>236</v>
      </c>
    </row>
    <row r="8" spans="2:11" ht="15" customHeight="1" x14ac:dyDescent="0.25">
      <c r="B8" s="13" t="s">
        <v>287</v>
      </c>
    </row>
    <row r="9" spans="2:11" ht="45" customHeight="1" x14ac:dyDescent="0.25">
      <c r="B9" s="13" t="s">
        <v>239</v>
      </c>
      <c r="C9" s="13" t="s">
        <v>242</v>
      </c>
      <c r="E9" s="13" t="s">
        <v>243</v>
      </c>
      <c r="G9" s="13" t="s">
        <v>240</v>
      </c>
      <c r="I9" s="13" t="s">
        <v>244</v>
      </c>
      <c r="K9" s="13" t="s">
        <v>245</v>
      </c>
    </row>
    <row r="10" spans="2:11" ht="45.75" customHeight="1" x14ac:dyDescent="0.25">
      <c r="B10" s="13" t="s">
        <v>241</v>
      </c>
      <c r="C10" s="13" t="s">
        <v>246</v>
      </c>
      <c r="E10" s="13" t="s">
        <v>247</v>
      </c>
      <c r="G10" s="13" t="s">
        <v>248</v>
      </c>
      <c r="I10" s="13" t="s">
        <v>249</v>
      </c>
      <c r="K10" s="13" t="s">
        <v>250</v>
      </c>
    </row>
    <row r="11" spans="2:11" ht="59.25" customHeight="1" x14ac:dyDescent="0.25">
      <c r="B11" s="13" t="s">
        <v>251</v>
      </c>
      <c r="C11" s="13" t="s">
        <v>252</v>
      </c>
      <c r="E11" s="13" t="s">
        <v>253</v>
      </c>
      <c r="G11" s="13" t="s">
        <v>254</v>
      </c>
      <c r="I11" s="13" t="s">
        <v>255</v>
      </c>
      <c r="K11" s="13" t="s">
        <v>256</v>
      </c>
    </row>
    <row r="12" spans="2:11" ht="22.5" customHeight="1" x14ac:dyDescent="0.25">
      <c r="B12" s="13" t="s">
        <v>238</v>
      </c>
    </row>
    <row r="13" spans="2:11" ht="45.75" customHeight="1" x14ac:dyDescent="0.25">
      <c r="B13" s="13" t="s">
        <v>257</v>
      </c>
      <c r="C13" s="13" t="s">
        <v>258</v>
      </c>
      <c r="E13" s="13" t="s">
        <v>259</v>
      </c>
      <c r="G13" s="13" t="s">
        <v>260</v>
      </c>
      <c r="I13" s="13" t="s">
        <v>261</v>
      </c>
      <c r="K13" s="13" t="s">
        <v>262</v>
      </c>
    </row>
    <row r="14" spans="2:11" ht="60" customHeight="1" x14ac:dyDescent="0.25">
      <c r="B14" s="13" t="s">
        <v>263</v>
      </c>
      <c r="C14" s="13" t="s">
        <v>264</v>
      </c>
      <c r="E14" s="13" t="s">
        <v>267</v>
      </c>
      <c r="G14" s="13" t="s">
        <v>266</v>
      </c>
      <c r="I14" s="13" t="s">
        <v>265</v>
      </c>
      <c r="K14" s="13" t="s">
        <v>268</v>
      </c>
    </row>
    <row r="15" spans="2:11" ht="29.25" customHeight="1" x14ac:dyDescent="0.25">
      <c r="B15" s="13" t="s">
        <v>269</v>
      </c>
      <c r="C15" s="13" t="s">
        <v>270</v>
      </c>
      <c r="E15" s="13" t="s">
        <v>271</v>
      </c>
      <c r="G15" s="13" t="s">
        <v>272</v>
      </c>
      <c r="I15" s="13" t="s">
        <v>273</v>
      </c>
      <c r="K15" s="13" t="s">
        <v>313</v>
      </c>
    </row>
    <row r="16" spans="2:11" ht="45.75" customHeight="1" x14ac:dyDescent="0.25">
      <c r="B16" s="13" t="s">
        <v>274</v>
      </c>
      <c r="C16" s="13" t="s">
        <v>275</v>
      </c>
      <c r="E16" s="13" t="s">
        <v>276</v>
      </c>
      <c r="G16" s="13" t="s">
        <v>277</v>
      </c>
      <c r="I16" s="13" t="s">
        <v>278</v>
      </c>
      <c r="K16" s="13" t="s">
        <v>279</v>
      </c>
    </row>
    <row r="17" spans="2:11" ht="15" customHeight="1" x14ac:dyDescent="0.25">
      <c r="B17" s="13" t="s">
        <v>280</v>
      </c>
      <c r="C17" s="13" t="s">
        <v>281</v>
      </c>
      <c r="E17" s="13" t="s">
        <v>282</v>
      </c>
      <c r="G17" s="13" t="s">
        <v>283</v>
      </c>
      <c r="I17" s="13" t="s">
        <v>284</v>
      </c>
      <c r="K17" s="13" t="s">
        <v>285</v>
      </c>
    </row>
    <row r="18" spans="2:11" ht="15" customHeight="1" x14ac:dyDescent="0.25">
      <c r="B18" s="13" t="s">
        <v>286</v>
      </c>
    </row>
    <row r="19" spans="2:11" ht="45" customHeight="1" x14ac:dyDescent="0.25">
      <c r="B19" s="13" t="s">
        <v>288</v>
      </c>
      <c r="C19" s="13" t="s">
        <v>289</v>
      </c>
      <c r="E19" s="13" t="s">
        <v>290</v>
      </c>
      <c r="G19" s="13" t="s">
        <v>291</v>
      </c>
      <c r="I19" s="13" t="s">
        <v>292</v>
      </c>
      <c r="K19" s="13" t="s">
        <v>293</v>
      </c>
    </row>
    <row r="20" spans="2:11" ht="50.25" customHeight="1" x14ac:dyDescent="0.25">
      <c r="B20" s="13" t="s">
        <v>294</v>
      </c>
      <c r="C20" s="13" t="s">
        <v>295</v>
      </c>
      <c r="E20" s="13" t="s">
        <v>296</v>
      </c>
      <c r="G20" s="13" t="s">
        <v>297</v>
      </c>
      <c r="I20" s="13" t="s">
        <v>298</v>
      </c>
      <c r="K20" s="13" t="s">
        <v>299</v>
      </c>
    </row>
    <row r="21" spans="2:11" ht="54.75" customHeight="1" x14ac:dyDescent="0.25">
      <c r="B21" s="13" t="s">
        <v>300</v>
      </c>
      <c r="C21" s="13" t="s">
        <v>301</v>
      </c>
      <c r="E21" s="13" t="s">
        <v>302</v>
      </c>
      <c r="G21" s="13" t="s">
        <v>303</v>
      </c>
      <c r="I21" s="13" t="s">
        <v>304</v>
      </c>
      <c r="K21" s="13" t="s">
        <v>305</v>
      </c>
    </row>
    <row r="22" spans="2:11" ht="48.75" customHeight="1" x14ac:dyDescent="0.25">
      <c r="B22" s="13" t="s">
        <v>306</v>
      </c>
      <c r="C22" s="13" t="s">
        <v>307</v>
      </c>
      <c r="E22" s="13" t="s">
        <v>308</v>
      </c>
      <c r="G22" s="13" t="s">
        <v>309</v>
      </c>
      <c r="I22" s="13" t="s">
        <v>310</v>
      </c>
      <c r="K22" s="13" t="s">
        <v>311</v>
      </c>
    </row>
    <row r="23" spans="2:11" ht="15.75" customHeight="1" x14ac:dyDescent="0.25"/>
    <row r="24" spans="2:11" ht="15.75" customHeight="1" x14ac:dyDescent="0.25"/>
    <row r="25" spans="2:11" ht="15.75" customHeight="1" x14ac:dyDescent="0.25"/>
    <row r="26" spans="2:11" ht="15.75" customHeight="1" x14ac:dyDescent="0.25"/>
    <row r="27" spans="2:11" ht="15.75" customHeight="1" x14ac:dyDescent="0.25"/>
    <row r="28" spans="2:11" ht="15.75" customHeight="1" x14ac:dyDescent="0.25"/>
    <row r="29" spans="2:11" ht="15.75" customHeight="1" x14ac:dyDescent="0.25"/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KKC || H. Petter</cp:lastModifiedBy>
  <dcterms:created xsi:type="dcterms:W3CDTF">2019-12-10T12:08:02Z</dcterms:created>
  <dcterms:modified xsi:type="dcterms:W3CDTF">2022-11-01T18:12:37Z</dcterms:modified>
</cp:coreProperties>
</file>